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<sst xmlns="http://schemas.openxmlformats.org/spreadsheetml/2006/main" count="21" uniqueCount="21">
  <si>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ANNI PROVINCE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</si>
  <si>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</si>
  <si>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</si>
  <si>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</si>
  <si>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</si>
  <si>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</si>
  <si>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</si>
  <si>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</si>
  <si>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</si>
  <si>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Genova</t>
  </si>
  <si>
    <t>Imperia</t>
  </si>
  <si>
    <t>La Spezia</t>
  </si>
  <si>
    <t>Savona</t>
  </si>
  <si>
    <t>LIGURIA</t>
  </si>
  <si>
    <t>ITALIA</t>
  </si>
  <si>
    <t>Fonte:</t>
  </si>
  <si>
    <t>Infocamere</t>
  </si>
  <si>
    <t>(valori %)</t>
  </si>
  <si>
    <t>Tavola 18.3</t>
  </si>
  <si>
    <t>Imprese attive per settore e per provincia - Anno 2002</t>
  </si>
  <si>
    <t>2002 - DATI PROVINCIALI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</si>
</sst>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_-* #,##0_-;\-* #,##0_-;_-* &quot;-&quot;??_-;_-@_-"/>
    <numFmt numFmtId="177" formatCode="_-* #,##0.0_-;\-* #,##0.0_-;_-* &quot;-&quot;??_-;_-@_-"/>
    <numFmt numFmtId="178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77" fontId="4" fillId="0" borderId="0" xfId="15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7" fontId="5" fillId="0" borderId="0" xfId="15" applyNumberFormat="1" applyFont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0" customWidth="1"/>
    <col min="2" max="2" width="10.7109375" style="0" bestFit="1" customWidth="1"/>
    <col min="3" max="4" width="9.421875" style="0" bestFit="1" customWidth="1"/>
    <col min="5" max="5" width="11.8515625" style="0" customWidth="1"/>
    <col min="6" max="8" width="9.421875" style="0" bestFit="1" customWidth="1"/>
    <col min="9" max="9" width="10.7109375" style="0" bestFit="1" customWidth="1"/>
  </cols>
  <sheetData>
    <row r="1" spans="1:9" ht="18.75" customHeight="1">
      <c r="A1" s="4" t="s">
        <v>18</v>
      </c>
      <c r="B1" s="4" t="s">
        <v>19</v>
      </c>
      <c r="C1" s="1"/>
      <c r="D1" s="1"/>
      <c r="E1" s="1"/>
      <c r="F1" s="1"/>
      <c r="G1" s="1"/>
      <c r="H1" s="1"/>
      <c r="I1" s="1"/>
    </row>
    <row r="2" spans="1:9" ht="18.75" customHeight="1">
      <c r="A2" s="4"/>
      <c r="B2" s="5" t="s">
        <v>17</v>
      </c>
      <c r="C2" s="1"/>
      <c r="D2" s="1"/>
      <c r="E2" s="1"/>
      <c r="F2" s="1"/>
      <c r="G2" s="1"/>
      <c r="H2" s="1"/>
      <c r="I2" s="1"/>
    </row>
    <row r="3" spans="1:9" ht="12.75">
      <c r="A3" s="1"/>
      <c r="C3" s="1"/>
      <c r="D3" s="1"/>
      <c r="E3" s="1"/>
      <c r="F3" s="1"/>
      <c r="G3" s="1"/>
      <c r="H3" s="1"/>
      <c r="I3" s="1"/>
    </row>
    <row r="4" spans="1:9" ht="15" customHeight="1">
      <c r="A4" s="17" t="s">
        <v>0</v>
      </c>
      <c r="B4" s="20" t="s">
        <v>1</v>
      </c>
      <c r="C4" s="20" t="s">
        <v>2</v>
      </c>
      <c r="D4" s="20" t="s">
        <v>3</v>
      </c>
      <c r="E4" s="23" t="s">
        <v>4</v>
      </c>
      <c r="F4" s="20" t="s">
        <v>5</v>
      </c>
      <c r="G4" s="20" t="s">
        <v>6</v>
      </c>
      <c r="H4" s="23" t="s">
        <v>7</v>
      </c>
      <c r="I4" s="20" t="s">
        <v>8</v>
      </c>
    </row>
    <row r="5" spans="1:9" ht="15" customHeight="1">
      <c r="A5" s="18"/>
      <c r="B5" s="21"/>
      <c r="C5" s="21"/>
      <c r="D5" s="21"/>
      <c r="E5" s="24"/>
      <c r="F5" s="21"/>
      <c r="G5" s="21"/>
      <c r="H5" s="24"/>
      <c r="I5" s="21"/>
    </row>
    <row r="6" spans="1:9" ht="15" customHeight="1">
      <c r="A6" s="19"/>
      <c r="B6" s="22"/>
      <c r="C6" s="22"/>
      <c r="D6" s="22"/>
      <c r="E6" s="25"/>
      <c r="F6" s="22"/>
      <c r="G6" s="22"/>
      <c r="H6" s="25"/>
      <c r="I6" s="22"/>
    </row>
    <row r="7" spans="1:9" ht="18.75" customHeight="1">
      <c r="A7" s="6"/>
      <c r="B7" s="7"/>
      <c r="C7" s="7"/>
      <c r="D7" s="7"/>
      <c r="E7" s="7"/>
      <c r="F7" s="7"/>
      <c r="G7" s="7"/>
      <c r="H7" s="7"/>
      <c r="I7" s="7"/>
    </row>
    <row r="8" spans="1:9" ht="18.75" customHeight="1">
      <c r="A8" s="9">
        <v>1999</v>
      </c>
      <c r="B8" s="10">
        <v>12.89</v>
      </c>
      <c r="C8" s="10">
        <v>10.85</v>
      </c>
      <c r="D8" s="10">
        <v>13.85</v>
      </c>
      <c r="E8" s="10">
        <v>39.08</v>
      </c>
      <c r="F8" s="10">
        <v>4.9</v>
      </c>
      <c r="G8" s="10">
        <v>17.15</v>
      </c>
      <c r="H8" s="10">
        <v>1.28</v>
      </c>
      <c r="I8" s="10">
        <f>SUM(B8:H8)</f>
        <v>100</v>
      </c>
    </row>
    <row r="9" spans="1:9" ht="18.75" customHeight="1">
      <c r="A9" s="9">
        <v>2000</v>
      </c>
      <c r="B9" s="10">
        <v>12.58</v>
      </c>
      <c r="C9" s="10">
        <v>10.71</v>
      </c>
      <c r="D9" s="10">
        <v>14.29</v>
      </c>
      <c r="E9" s="10">
        <v>38.77</v>
      </c>
      <c r="F9" s="10">
        <v>4.92</v>
      </c>
      <c r="G9" s="10">
        <v>17.63</v>
      </c>
      <c r="H9" s="10">
        <v>1.09</v>
      </c>
      <c r="I9" s="10">
        <f>SUM(B9:H9)</f>
        <v>99.99</v>
      </c>
    </row>
    <row r="10" spans="1:9" ht="18.75" customHeight="1">
      <c r="A10" s="9">
        <v>2001</v>
      </c>
      <c r="B10" s="10">
        <v>12.3</v>
      </c>
      <c r="C10" s="10">
        <v>10.6</v>
      </c>
      <c r="D10" s="10">
        <v>14.7</v>
      </c>
      <c r="E10" s="10">
        <v>38.7</v>
      </c>
      <c r="F10" s="10">
        <v>4.9</v>
      </c>
      <c r="G10" s="10">
        <v>18.1</v>
      </c>
      <c r="H10" s="10">
        <v>0.8</v>
      </c>
      <c r="I10" s="10">
        <v>100</v>
      </c>
    </row>
    <row r="11" spans="1:9" ht="18.7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8.75" customHeight="1">
      <c r="A12" s="26" t="s">
        <v>20</v>
      </c>
      <c r="B12" s="26"/>
      <c r="C12" s="26"/>
      <c r="D12" s="26"/>
      <c r="E12" s="26"/>
      <c r="F12" s="26"/>
      <c r="G12" s="26"/>
      <c r="H12" s="26"/>
      <c r="I12" s="26"/>
    </row>
    <row r="13" spans="1:9" ht="18.7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8.75" customHeight="1">
      <c r="A14" s="11" t="s">
        <v>10</v>
      </c>
      <c r="B14" s="10">
        <f>667400/23969</f>
        <v>27.84429888606116</v>
      </c>
      <c r="C14" s="10">
        <f>178900/23969</f>
        <v>7.463807417914807</v>
      </c>
      <c r="D14" s="10">
        <f>340500/23969</f>
        <v>14.205849221911636</v>
      </c>
      <c r="E14" s="10">
        <f>781600/23969</f>
        <v>32.60878634903417</v>
      </c>
      <c r="F14" s="10">
        <f>64600/23969</f>
        <v>2.6951478993700198</v>
      </c>
      <c r="G14" s="10">
        <f>355400/23969</f>
        <v>14.827485502106889</v>
      </c>
      <c r="H14" s="10">
        <v>0.35462472360131836</v>
      </c>
      <c r="I14" s="10">
        <f aca="true" t="shared" si="0" ref="I14:I19">SUM(B14:H14)</f>
        <v>100</v>
      </c>
    </row>
    <row r="15" spans="1:9" ht="18.75" customHeight="1">
      <c r="A15" s="11" t="s">
        <v>12</v>
      </c>
      <c r="B15" s="10">
        <f>479100/27829</f>
        <v>17.21585396528801</v>
      </c>
      <c r="C15" s="10">
        <f>255900/27829</f>
        <v>9.195443601997916</v>
      </c>
      <c r="D15" s="10">
        <f>445400/27829</f>
        <v>16.0048869883934</v>
      </c>
      <c r="E15" s="10">
        <f>1033100/27829</f>
        <v>37.12314492076611</v>
      </c>
      <c r="F15" s="10">
        <f>92000/27829</f>
        <v>3.3059039131840886</v>
      </c>
      <c r="G15" s="10">
        <f>464200/27829</f>
        <v>16.680441266304932</v>
      </c>
      <c r="H15" s="10">
        <f>13200/27829</f>
        <v>0.47432534406554316</v>
      </c>
      <c r="I15" s="10">
        <f t="shared" si="0"/>
        <v>99.99999999999999</v>
      </c>
    </row>
    <row r="16" spans="1:9" ht="18.75" customHeight="1">
      <c r="A16" s="11" t="s">
        <v>9</v>
      </c>
      <c r="B16" s="10">
        <f>329000/67252</f>
        <v>4.892047820139178</v>
      </c>
      <c r="C16" s="10">
        <f>787600/67252</f>
        <v>11.711175875810385</v>
      </c>
      <c r="D16" s="10">
        <f>1022100/67252</f>
        <v>15.198061024207458</v>
      </c>
      <c r="E16" s="10">
        <f>2722000/67252</f>
        <v>40.474632724677335</v>
      </c>
      <c r="F16" s="10">
        <f>421900/67252</f>
        <v>6.273419377862369</v>
      </c>
      <c r="G16" s="10">
        <f>1382300/67252</f>
        <v>20.55403556771546</v>
      </c>
      <c r="H16" s="10">
        <f>60300/67252</f>
        <v>0.896627609587819</v>
      </c>
      <c r="I16" s="10">
        <f t="shared" si="0"/>
        <v>100.00000000000001</v>
      </c>
    </row>
    <row r="17" spans="1:9" ht="18.75" customHeight="1">
      <c r="A17" s="11" t="s">
        <v>11</v>
      </c>
      <c r="B17" s="10">
        <f>135600/16748</f>
        <v>8.09648913303081</v>
      </c>
      <c r="C17" s="10">
        <f>205200/16748</f>
        <v>12.252209219011226</v>
      </c>
      <c r="D17" s="10">
        <f>252300/16748</f>
        <v>15.064485311679006</v>
      </c>
      <c r="E17" s="10">
        <f>682900/16748</f>
        <v>40.77501791258658</v>
      </c>
      <c r="F17" s="10">
        <f>83900/16748</f>
        <v>5.009553379508001</v>
      </c>
      <c r="G17" s="10">
        <f>304100/16748</f>
        <v>18.157391927394315</v>
      </c>
      <c r="H17" s="10">
        <v>0.6448531167900645</v>
      </c>
      <c r="I17" s="10">
        <f t="shared" si="0"/>
        <v>100</v>
      </c>
    </row>
    <row r="18" spans="1:9" ht="18.75" customHeight="1">
      <c r="A18" s="8" t="s">
        <v>13</v>
      </c>
      <c r="B18" s="16">
        <f>1611100/135798</f>
        <v>11.863944977098337</v>
      </c>
      <c r="C18" s="16">
        <f>1427600/135798</f>
        <v>10.512673235246469</v>
      </c>
      <c r="D18" s="16">
        <f>2060300/135798</f>
        <v>15.171799290122093</v>
      </c>
      <c r="E18" s="16">
        <f>5219600/135798</f>
        <v>38.436501273951016</v>
      </c>
      <c r="F18" s="16">
        <f>662400/135798</f>
        <v>4.877833252330667</v>
      </c>
      <c r="G18" s="16">
        <f>2506000/135798</f>
        <v>18.453880027688182</v>
      </c>
      <c r="H18" s="16">
        <f>92800/135798</f>
        <v>0.6833679435632336</v>
      </c>
      <c r="I18" s="16">
        <f t="shared" si="0"/>
        <v>100.00000000000001</v>
      </c>
    </row>
    <row r="19" spans="1:9" ht="18.75" customHeight="1">
      <c r="A19" s="8" t="s">
        <v>14</v>
      </c>
      <c r="B19" s="16">
        <f>100758000/4952053</f>
        <v>20.34671276741182</v>
      </c>
      <c r="C19" s="16">
        <f>65503000/4952053</f>
        <v>13.227443244246377</v>
      </c>
      <c r="D19" s="16">
        <f>64051300/4952053</f>
        <v>12.934292100670167</v>
      </c>
      <c r="E19" s="16">
        <f>162037700/4952053</f>
        <v>32.72131780495887</v>
      </c>
      <c r="F19" s="16">
        <f>18754800/4952053</f>
        <v>3.787277720977542</v>
      </c>
      <c r="G19" s="16">
        <f>79563900/4952053</f>
        <v>16.066851465442717</v>
      </c>
      <c r="H19" s="16">
        <f>4536600/4952053</f>
        <v>0.9161048962925074</v>
      </c>
      <c r="I19" s="16">
        <f t="shared" si="0"/>
        <v>100.00000000000001</v>
      </c>
    </row>
    <row r="20" spans="1:9" ht="18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2" spans="1:9" ht="18.75" customHeight="1">
      <c r="A22" s="14" t="s">
        <v>15</v>
      </c>
      <c r="B22" s="15" t="s">
        <v>16</v>
      </c>
      <c r="C22" s="2"/>
      <c r="D22" s="3"/>
      <c r="E22" s="2"/>
      <c r="F22" s="2"/>
      <c r="G22" s="2"/>
      <c r="H22" s="2"/>
      <c r="I22" s="2"/>
    </row>
  </sheetData>
  <mergeCells count="10">
    <mergeCell ref="A12:I12"/>
    <mergeCell ref="I4:I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2003-03-18T10:58:45Z</cp:lastPrinted>
  <dcterms:created xsi:type="dcterms:W3CDTF">2002-10-25T07:39:26Z</dcterms:created>
  <dcterms:modified xsi:type="dcterms:W3CDTF">2003-11-25T11:17:12Z</dcterms:modified>
  <cp:category/>
  <cp:version/>
  <cp:contentType/>
  <cp:contentStatus/>
</cp:coreProperties>
</file>