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<sst xmlns="http://schemas.openxmlformats.org/spreadsheetml/2006/main" count="18" uniqueCount="18">
  <si>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ANNI PROVINCE</t>
  </si>
  <si>
    <t>Società di capitale</t>
  </si>
  <si>
    <t>Società di persone</t>
  </si>
  <si>
    <t>Ditte individuali</t>
  </si>
  <si>
    <t>Altre forme</t>
  </si>
  <si>
    <t>Totale</t>
  </si>
  <si>
    <t>Genova</t>
  </si>
  <si>
    <t>Imperia</t>
  </si>
  <si>
    <t>La Spezia</t>
  </si>
  <si>
    <t>Savona</t>
  </si>
  <si>
    <t>LIGURIA</t>
  </si>
  <si>
    <t>ITALIA</t>
  </si>
  <si>
    <t>Fonte:</t>
  </si>
  <si>
    <t>Infocamere</t>
  </si>
  <si>
    <t>(valori %)</t>
  </si>
  <si>
    <t>Tavola 18.5</t>
  </si>
  <si>
    <t>Imprese attive per forma giuridica e per provincia - Anno 2002</t>
  </si>
  <si>
    <t>2002 - DATI PROVINCIALI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</si>
</sst>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171" fontId="4" fillId="0" borderId="0" xfId="15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2" fontId="4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8" sqref="A8"/>
    </sheetView>
  </sheetViews>
  <sheetFormatPr defaultColWidth="9.140625" defaultRowHeight="12.75"/>
  <cols>
    <col min="1" max="1" width="10.140625" style="0" customWidth="1"/>
    <col min="2" max="3" width="9.421875" style="0" bestFit="1" customWidth="1"/>
    <col min="4" max="4" width="10.7109375" style="0" bestFit="1" customWidth="1"/>
    <col min="5" max="5" width="9.57421875" style="0" bestFit="1" customWidth="1"/>
    <col min="6" max="6" width="10.7109375" style="0" bestFit="1" customWidth="1"/>
  </cols>
  <sheetData>
    <row r="1" spans="1:6" ht="18.75" customHeight="1">
      <c r="A1" s="4" t="s">
        <v>15</v>
      </c>
      <c r="B1" s="4" t="s">
        <v>16</v>
      </c>
      <c r="C1" s="1"/>
      <c r="D1" s="1"/>
      <c r="E1" s="1"/>
      <c r="F1" s="1"/>
    </row>
    <row r="2" spans="1:6" ht="18.75" customHeight="1">
      <c r="A2" s="4"/>
      <c r="B2" s="5" t="s">
        <v>14</v>
      </c>
      <c r="C2" s="1"/>
      <c r="D2" s="1"/>
      <c r="E2" s="1"/>
      <c r="F2" s="1"/>
    </row>
    <row r="3" spans="1:6" ht="12.75">
      <c r="A3" s="1"/>
      <c r="C3" s="1"/>
      <c r="D3" s="1"/>
      <c r="E3" s="1"/>
      <c r="F3" s="1"/>
    </row>
    <row r="4" spans="1:6" ht="15" customHeight="1">
      <c r="A4" s="25" t="s">
        <v>0</v>
      </c>
      <c r="B4" s="19" t="s">
        <v>1</v>
      </c>
      <c r="C4" s="19" t="s">
        <v>2</v>
      </c>
      <c r="D4" s="19" t="s">
        <v>3</v>
      </c>
      <c r="E4" s="19" t="s">
        <v>4</v>
      </c>
      <c r="F4" s="22" t="s">
        <v>5</v>
      </c>
    </row>
    <row r="5" spans="1:6" ht="15" customHeight="1">
      <c r="A5" s="26"/>
      <c r="B5" s="28"/>
      <c r="C5" s="20"/>
      <c r="D5" s="28"/>
      <c r="E5" s="20"/>
      <c r="F5" s="23"/>
    </row>
    <row r="6" spans="1:6" ht="15" customHeight="1">
      <c r="A6" s="27"/>
      <c r="B6" s="21"/>
      <c r="C6" s="21"/>
      <c r="D6" s="21"/>
      <c r="E6" s="21"/>
      <c r="F6" s="24"/>
    </row>
    <row r="7" spans="1:6" ht="18.75" customHeight="1">
      <c r="A7" s="6"/>
      <c r="B7" s="7"/>
      <c r="C7" s="7"/>
      <c r="D7" s="7"/>
      <c r="E7" s="7"/>
      <c r="F7" s="7"/>
    </row>
    <row r="8" spans="1:6" ht="18.75" customHeight="1">
      <c r="A8" s="9">
        <v>1999</v>
      </c>
      <c r="B8" s="10">
        <v>8.49</v>
      </c>
      <c r="C8" s="10">
        <v>21.64</v>
      </c>
      <c r="D8" s="10">
        <v>68.33</v>
      </c>
      <c r="E8" s="10">
        <v>1.55</v>
      </c>
      <c r="F8" s="10">
        <f>SUM(B8:E8)</f>
        <v>100.01</v>
      </c>
    </row>
    <row r="9" spans="1:6" ht="18.75" customHeight="1">
      <c r="A9" s="9">
        <v>2000</v>
      </c>
      <c r="B9" s="10">
        <v>8.78</v>
      </c>
      <c r="C9" s="10">
        <v>21.74</v>
      </c>
      <c r="D9" s="10">
        <v>67.82</v>
      </c>
      <c r="E9" s="10">
        <v>1.65</v>
      </c>
      <c r="F9" s="10">
        <f>SUM(B9:E9)</f>
        <v>99.99</v>
      </c>
    </row>
    <row r="10" spans="1:6" ht="18.75" customHeight="1">
      <c r="A10" s="9">
        <v>2001</v>
      </c>
      <c r="B10" s="10">
        <v>9.2</v>
      </c>
      <c r="C10" s="10">
        <v>21.8</v>
      </c>
      <c r="D10" s="10">
        <v>67.4</v>
      </c>
      <c r="E10" s="10">
        <v>1.7</v>
      </c>
      <c r="F10" s="10">
        <v>100</v>
      </c>
    </row>
    <row r="11" spans="1:6" ht="18.75" customHeight="1">
      <c r="A11" s="11"/>
      <c r="B11" s="12"/>
      <c r="C11" s="12"/>
      <c r="D11" s="12"/>
      <c r="E11" s="12"/>
      <c r="F11" s="12"/>
    </row>
    <row r="12" spans="1:6" ht="18.75" customHeight="1">
      <c r="A12" s="18" t="s">
        <v>17</v>
      </c>
      <c r="B12" s="18"/>
      <c r="C12" s="18"/>
      <c r="D12" s="18"/>
      <c r="E12" s="18"/>
      <c r="F12" s="18"/>
    </row>
    <row r="13" spans="1:6" ht="18.75" customHeight="1">
      <c r="A13" s="11"/>
      <c r="B13" s="11"/>
      <c r="C13" s="11"/>
      <c r="D13" s="11"/>
      <c r="E13" s="11"/>
      <c r="F13" s="11"/>
    </row>
    <row r="14" spans="1:6" ht="18.75" customHeight="1">
      <c r="A14" s="11" t="s">
        <v>7</v>
      </c>
      <c r="B14" s="13">
        <f>125500/23969</f>
        <v>5.2359297425841715</v>
      </c>
      <c r="C14" s="13">
        <f>470500/23969</f>
        <v>19.629521465225917</v>
      </c>
      <c r="D14" s="13">
        <f>1772800/23969</f>
        <v>73.96220117651967</v>
      </c>
      <c r="E14" s="13">
        <v>1.1723476156702408</v>
      </c>
      <c r="F14" s="13">
        <f aca="true" t="shared" si="0" ref="F14:F19">SUM(B14:E14)</f>
        <v>100</v>
      </c>
    </row>
    <row r="15" spans="1:6" ht="18.75" customHeight="1">
      <c r="A15" s="11" t="s">
        <v>9</v>
      </c>
      <c r="B15" s="13">
        <f>166600/27829</f>
        <v>5.986560781918143</v>
      </c>
      <c r="C15" s="13">
        <f>636900/27829</f>
        <v>22.886197851162457</v>
      </c>
      <c r="D15" s="13">
        <f>1941000/27829</f>
        <v>69.74738582054691</v>
      </c>
      <c r="E15" s="13">
        <f>38400/27829</f>
        <v>1.379855546372489</v>
      </c>
      <c r="F15" s="13">
        <f t="shared" si="0"/>
        <v>100</v>
      </c>
    </row>
    <row r="16" spans="1:6" ht="18.75" customHeight="1">
      <c r="A16" s="11" t="s">
        <v>6</v>
      </c>
      <c r="B16" s="13">
        <f>828000/67252</f>
        <v>12.311901504787961</v>
      </c>
      <c r="C16" s="13">
        <f>1491600/67252</f>
        <v>22.17926604413252</v>
      </c>
      <c r="D16" s="13">
        <f>4284000/67252</f>
        <v>63.70070778564206</v>
      </c>
      <c r="E16" s="13">
        <f>121600/67252</f>
        <v>1.8081246654374592</v>
      </c>
      <c r="F16" s="13">
        <f t="shared" si="0"/>
        <v>100</v>
      </c>
    </row>
    <row r="17" spans="1:6" ht="18.75" customHeight="1">
      <c r="A17" s="11" t="s">
        <v>8</v>
      </c>
      <c r="B17" s="13">
        <f>202700/16748</f>
        <v>12.102937664198711</v>
      </c>
      <c r="C17" s="13">
        <f>350200/16748</f>
        <v>20.90995939813709</v>
      </c>
      <c r="D17" s="13">
        <f>1070800/16748</f>
        <v>63.93599235729639</v>
      </c>
      <c r="E17" s="13">
        <f>51100/16748</f>
        <v>3.051110580367805</v>
      </c>
      <c r="F17" s="13">
        <f t="shared" si="0"/>
        <v>100</v>
      </c>
    </row>
    <row r="18" spans="1:6" ht="18.75" customHeight="1">
      <c r="A18" s="8" t="s">
        <v>10</v>
      </c>
      <c r="B18" s="14">
        <f>1322800/135798</f>
        <v>9.740938747256955</v>
      </c>
      <c r="C18" s="14">
        <f>2949200/135798</f>
        <v>21.7175510684988</v>
      </c>
      <c r="D18" s="14">
        <f>9068600/135798</f>
        <v>66.7800703986804</v>
      </c>
      <c r="E18" s="14">
        <f>239200/135798</f>
        <v>1.7614397855638522</v>
      </c>
      <c r="F18" s="14">
        <f t="shared" si="0"/>
        <v>100</v>
      </c>
    </row>
    <row r="19" spans="1:6" ht="18.75" customHeight="1">
      <c r="A19" s="8" t="s">
        <v>11</v>
      </c>
      <c r="B19" s="14">
        <f>57082900/4952053</f>
        <v>11.527118146756507</v>
      </c>
      <c r="C19" s="14">
        <f>88437300/4952053</f>
        <v>17.858714355440057</v>
      </c>
      <c r="D19" s="14">
        <f>339744400/4952053</f>
        <v>68.60677783537454</v>
      </c>
      <c r="E19" s="14">
        <f>9940700/4952053</f>
        <v>2.0073896624288956</v>
      </c>
      <c r="F19" s="14">
        <f t="shared" si="0"/>
        <v>100</v>
      </c>
    </row>
    <row r="20" spans="1:6" ht="18.75" customHeight="1">
      <c r="A20" s="15"/>
      <c r="B20" s="15"/>
      <c r="C20" s="15"/>
      <c r="D20" s="15"/>
      <c r="E20" s="15"/>
      <c r="F20" s="15"/>
    </row>
    <row r="22" spans="1:6" ht="18.75" customHeight="1">
      <c r="A22" s="16" t="s">
        <v>12</v>
      </c>
      <c r="B22" s="17" t="s">
        <v>13</v>
      </c>
      <c r="C22" s="2"/>
      <c r="D22" s="3"/>
      <c r="E22" s="2"/>
      <c r="F22" s="2"/>
    </row>
  </sheetData>
  <mergeCells count="7">
    <mergeCell ref="E4:E6"/>
    <mergeCell ref="F4:F6"/>
    <mergeCell ref="A4:A6"/>
    <mergeCell ref="B4:B6"/>
    <mergeCell ref="C4:C6"/>
    <mergeCell ref="D4:D6"/>
    <mergeCell ref="A12:F12"/>
  </mergeCells>
  <printOptions/>
  <pageMargins left="0.75" right="0.75" top="1" bottom="1" header="0.5" footer="0.5"/>
  <pageSetup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2002-11-13T10:44:14Z</cp:lastPrinted>
  <dcterms:created xsi:type="dcterms:W3CDTF">2002-10-25T07:21:05Z</dcterms:created>
  <dcterms:modified xsi:type="dcterms:W3CDTF">2003-07-28T08:43:21Z</dcterms:modified>
  <cp:category/>
  <cp:version/>
  <cp:contentType/>
  <cp:contentStatus/>
</cp:coreProperties>
</file>