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</sheets>
  <definedNames>
    <definedName name="_xlnm.Print_Area" localSheetId="0">'Foglio1'!$A$1:$L$37</definedName>
  </definedNames>
  <calcPr fullCalcOnLoad="1"/>
</workbook>
</file>

<file path=xl/sharedStrings.xml><?xml version="1.0" encoding="utf-8"?>
<sst xmlns="http://schemas.openxmlformats.org/spreadsheetml/2006/main" count="44" uniqueCount="22">
  <si>
    <t>ANNI PROVINCE</t>
  </si>
  <si>
    <t>Genova</t>
  </si>
  <si>
    <t>Imperia</t>
  </si>
  <si>
    <t>La Spezia</t>
  </si>
  <si>
    <t>Savona</t>
  </si>
  <si>
    <t>LIGURIA</t>
  </si>
  <si>
    <t>ITALIA</t>
  </si>
  <si>
    <t>Fonte:</t>
  </si>
  <si>
    <t>Iscritte</t>
  </si>
  <si>
    <t>Cessate</t>
  </si>
  <si>
    <t>Infocamere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</si>
  <si>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</si>
  <si>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</si>
  <si>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</si>
  <si>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</si>
  <si>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</si>
  <si>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</si>
  <si>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</si>
  <si>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</si>
  <si>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Tavola 18.6</t>
  </si>
  <si>
    <t>Imprese iscritte e cessate per settore e per provincia - Anno 2002</t>
  </si>
  <si>
    <t>2002 - DATI PROVINCIALI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</si>
</sst>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6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8" width="10.28125" style="0" customWidth="1"/>
    <col min="19" max="19" width="11.7109375" style="0" customWidth="1"/>
  </cols>
  <sheetData>
    <row r="1" spans="1:19" ht="12.75">
      <c r="A1" s="2" t="s">
        <v>19</v>
      </c>
      <c r="B1" s="2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18.75" customHeight="1">
      <c r="A3" s="23" t="s">
        <v>0</v>
      </c>
      <c r="B3" s="20" t="s">
        <v>11</v>
      </c>
      <c r="C3" s="20"/>
      <c r="D3" s="17"/>
      <c r="E3" s="20" t="s">
        <v>12</v>
      </c>
      <c r="F3" s="20"/>
      <c r="G3" s="17"/>
      <c r="H3" s="20" t="s">
        <v>13</v>
      </c>
      <c r="I3" s="20"/>
      <c r="J3" s="17"/>
      <c r="K3" s="21" t="s">
        <v>14</v>
      </c>
      <c r="L3" s="21"/>
    </row>
    <row r="4" spans="1:12" ht="18.75" customHeight="1">
      <c r="A4" s="24"/>
      <c r="B4" s="16" t="s">
        <v>8</v>
      </c>
      <c r="C4" s="16" t="s">
        <v>9</v>
      </c>
      <c r="D4" s="16"/>
      <c r="E4" s="16" t="s">
        <v>8</v>
      </c>
      <c r="F4" s="16" t="s">
        <v>9</v>
      </c>
      <c r="G4" s="16"/>
      <c r="H4" s="16" t="s">
        <v>8</v>
      </c>
      <c r="I4" s="16" t="s">
        <v>9</v>
      </c>
      <c r="J4" s="16"/>
      <c r="K4" s="16" t="s">
        <v>8</v>
      </c>
      <c r="L4" s="16" t="s">
        <v>9</v>
      </c>
    </row>
    <row r="5" spans="1:12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8">
        <v>1999</v>
      </c>
      <c r="B6" s="9">
        <v>640</v>
      </c>
      <c r="C6" s="9">
        <v>1233</v>
      </c>
      <c r="D6" s="9"/>
      <c r="E6" s="9">
        <v>876</v>
      </c>
      <c r="F6" s="9">
        <v>967</v>
      </c>
      <c r="G6" s="9"/>
      <c r="H6" s="9">
        <v>1897</v>
      </c>
      <c r="I6" s="9">
        <v>1271</v>
      </c>
      <c r="J6" s="9"/>
      <c r="K6" s="9">
        <v>3618</v>
      </c>
      <c r="L6" s="9">
        <v>4019</v>
      </c>
    </row>
    <row r="7" spans="1:12" ht="18.75" customHeight="1">
      <c r="A7" s="8">
        <v>2000</v>
      </c>
      <c r="B7" s="9">
        <v>765</v>
      </c>
      <c r="C7" s="9">
        <v>1134</v>
      </c>
      <c r="D7" s="9"/>
      <c r="E7" s="9">
        <v>686</v>
      </c>
      <c r="F7" s="9">
        <v>1051</v>
      </c>
      <c r="G7" s="9"/>
      <c r="H7" s="9">
        <v>1879</v>
      </c>
      <c r="I7" s="9">
        <v>1478</v>
      </c>
      <c r="J7" s="9"/>
      <c r="K7" s="9">
        <v>3485</v>
      </c>
      <c r="L7" s="9">
        <v>4369</v>
      </c>
    </row>
    <row r="8" spans="1:12" ht="18.75" customHeight="1">
      <c r="A8" s="8">
        <v>2001</v>
      </c>
      <c r="B8" s="9">
        <v>215</v>
      </c>
      <c r="C8" s="9">
        <v>327</v>
      </c>
      <c r="D8" s="9"/>
      <c r="E8" s="9">
        <v>453</v>
      </c>
      <c r="F8" s="9">
        <v>633</v>
      </c>
      <c r="G8" s="9"/>
      <c r="H8" s="9">
        <v>1126</v>
      </c>
      <c r="I8" s="9">
        <v>853</v>
      </c>
      <c r="J8" s="9"/>
      <c r="K8" s="9">
        <v>2220</v>
      </c>
      <c r="L8" s="9">
        <v>2271</v>
      </c>
    </row>
    <row r="9" spans="1:20" ht="18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8.7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0"/>
      <c r="N10" s="10"/>
      <c r="O10" s="10"/>
      <c r="P10" s="10"/>
      <c r="Q10" s="10"/>
      <c r="R10" s="10"/>
      <c r="S10" s="10"/>
      <c r="T10" s="10"/>
    </row>
    <row r="11" spans="1:20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12" ht="18.75" customHeight="1">
      <c r="A12" s="6" t="s">
        <v>2</v>
      </c>
      <c r="B12" s="11">
        <v>270</v>
      </c>
      <c r="C12" s="11">
        <f>440+4</f>
        <v>444</v>
      </c>
      <c r="D12" s="11"/>
      <c r="E12" s="11">
        <v>98</v>
      </c>
      <c r="F12" s="11">
        <v>112</v>
      </c>
      <c r="G12" s="11"/>
      <c r="H12" s="11">
        <v>416</v>
      </c>
      <c r="I12" s="11">
        <v>227</v>
      </c>
      <c r="J12" s="11"/>
      <c r="K12" s="11">
        <f>362+93</f>
        <v>455</v>
      </c>
      <c r="L12" s="11">
        <f>451+148</f>
        <v>599</v>
      </c>
    </row>
    <row r="13" spans="1:12" ht="18.75" customHeight="1">
      <c r="A13" s="6" t="s">
        <v>4</v>
      </c>
      <c r="B13" s="11">
        <f>178+3</f>
        <v>181</v>
      </c>
      <c r="C13" s="11">
        <v>306</v>
      </c>
      <c r="D13" s="11"/>
      <c r="E13" s="11">
        <v>157</v>
      </c>
      <c r="F13" s="11">
        <v>203</v>
      </c>
      <c r="G13" s="11"/>
      <c r="H13" s="11">
        <v>445</v>
      </c>
      <c r="I13" s="11">
        <v>333</v>
      </c>
      <c r="J13" s="11"/>
      <c r="K13" s="11">
        <f>483+209</f>
        <v>692</v>
      </c>
      <c r="L13" s="11">
        <f>593+264</f>
        <v>857</v>
      </c>
    </row>
    <row r="14" spans="1:12" ht="18.75" customHeight="1">
      <c r="A14" s="6" t="s">
        <v>1</v>
      </c>
      <c r="B14" s="11">
        <v>104</v>
      </c>
      <c r="C14" s="11">
        <f>216+14</f>
        <v>230</v>
      </c>
      <c r="D14" s="11"/>
      <c r="E14" s="11">
        <v>338</v>
      </c>
      <c r="F14" s="11">
        <f>6+514+1</f>
        <v>521</v>
      </c>
      <c r="G14" s="11"/>
      <c r="H14" s="11">
        <v>916</v>
      </c>
      <c r="I14" s="11">
        <v>791</v>
      </c>
      <c r="J14" s="11"/>
      <c r="K14" s="11">
        <f>1450+210</f>
        <v>1660</v>
      </c>
      <c r="L14" s="11">
        <f>1996+393</f>
        <v>2389</v>
      </c>
    </row>
    <row r="15" spans="1:12" ht="18.75" customHeight="1">
      <c r="A15" s="6" t="s">
        <v>3</v>
      </c>
      <c r="B15" s="11">
        <v>77</v>
      </c>
      <c r="C15" s="11">
        <f>108+9</f>
        <v>117</v>
      </c>
      <c r="D15" s="11"/>
      <c r="E15" s="11">
        <f>2+137</f>
        <v>139</v>
      </c>
      <c r="F15" s="11">
        <f>1+172</f>
        <v>173</v>
      </c>
      <c r="G15" s="11"/>
      <c r="H15" s="11">
        <v>251</v>
      </c>
      <c r="I15" s="11">
        <v>207</v>
      </c>
      <c r="J15" s="11"/>
      <c r="K15" s="11">
        <f>364+101</f>
        <v>465</v>
      </c>
      <c r="L15" s="11">
        <f>458+94</f>
        <v>552</v>
      </c>
    </row>
    <row r="16" spans="1:12" ht="18.75" customHeight="1">
      <c r="A16" s="7" t="s">
        <v>5</v>
      </c>
      <c r="B16" s="12">
        <f>SUM(B12:B15)</f>
        <v>632</v>
      </c>
      <c r="C16" s="12">
        <f>SUM(C12:C15)</f>
        <v>1097</v>
      </c>
      <c r="D16" s="12"/>
      <c r="E16" s="12">
        <f aca="true" t="shared" si="0" ref="E16:L16">SUM(E12:E15)</f>
        <v>732</v>
      </c>
      <c r="F16" s="12">
        <f t="shared" si="0"/>
        <v>1009</v>
      </c>
      <c r="G16" s="12"/>
      <c r="H16" s="12">
        <f t="shared" si="0"/>
        <v>2028</v>
      </c>
      <c r="I16" s="12">
        <f t="shared" si="0"/>
        <v>1558</v>
      </c>
      <c r="J16" s="12"/>
      <c r="K16" s="12">
        <f t="shared" si="0"/>
        <v>3272</v>
      </c>
      <c r="L16" s="12">
        <f t="shared" si="0"/>
        <v>4397</v>
      </c>
    </row>
    <row r="17" spans="1:12" ht="18.75" customHeight="1">
      <c r="A17" s="7" t="s">
        <v>6</v>
      </c>
      <c r="B17" s="12">
        <f>38353+769</f>
        <v>39122</v>
      </c>
      <c r="C17" s="12">
        <f>65782+825</f>
        <v>66607</v>
      </c>
      <c r="D17" s="12"/>
      <c r="E17" s="12">
        <f>68+32666+110</f>
        <v>32844</v>
      </c>
      <c r="F17" s="12">
        <f>216+40481+124</f>
        <v>40821</v>
      </c>
      <c r="G17" s="12"/>
      <c r="H17" s="12">
        <v>57102</v>
      </c>
      <c r="I17" s="12">
        <v>41237</v>
      </c>
      <c r="J17" s="12"/>
      <c r="K17" s="12">
        <f>91808+14571</f>
        <v>106379</v>
      </c>
      <c r="L17" s="12">
        <f>95349+16357</f>
        <v>111706</v>
      </c>
    </row>
    <row r="18" spans="1:12" ht="18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ht="18.75" customHeight="1"/>
    <row r="20" spans="1:12" ht="18.75" customHeight="1">
      <c r="A20" s="23" t="s">
        <v>0</v>
      </c>
      <c r="B20" s="20" t="s">
        <v>15</v>
      </c>
      <c r="C20" s="20"/>
      <c r="D20" s="17"/>
      <c r="E20" s="20" t="s">
        <v>16</v>
      </c>
      <c r="F20" s="20"/>
      <c r="G20" s="17"/>
      <c r="H20" s="21" t="s">
        <v>17</v>
      </c>
      <c r="I20" s="21"/>
      <c r="J20" s="18"/>
      <c r="K20" s="20" t="s">
        <v>18</v>
      </c>
      <c r="L20" s="20"/>
    </row>
    <row r="21" spans="1:12" ht="18.75" customHeight="1">
      <c r="A21" s="24"/>
      <c r="B21" s="16" t="s">
        <v>8</v>
      </c>
      <c r="C21" s="16" t="s">
        <v>9</v>
      </c>
      <c r="D21" s="16"/>
      <c r="E21" s="16" t="s">
        <v>8</v>
      </c>
      <c r="F21" s="16" t="s">
        <v>9</v>
      </c>
      <c r="G21" s="16"/>
      <c r="H21" s="16" t="s">
        <v>8</v>
      </c>
      <c r="I21" s="16" t="s">
        <v>9</v>
      </c>
      <c r="J21" s="16"/>
      <c r="K21" s="16" t="s">
        <v>8</v>
      </c>
      <c r="L21" s="16" t="s">
        <v>9</v>
      </c>
    </row>
    <row r="22" spans="1:12" ht="18.7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8.75" customHeight="1">
      <c r="A23" s="8">
        <v>1999</v>
      </c>
      <c r="B23" s="9">
        <v>451</v>
      </c>
      <c r="C23" s="9">
        <v>426</v>
      </c>
      <c r="D23" s="9"/>
      <c r="E23" s="9">
        <v>2062</v>
      </c>
      <c r="F23" s="9">
        <v>1458</v>
      </c>
      <c r="G23" s="9"/>
      <c r="H23" s="9">
        <v>1981</v>
      </c>
      <c r="I23" s="9">
        <v>435</v>
      </c>
      <c r="J23" s="9"/>
      <c r="K23" s="9">
        <f>B6+E6+H6+K6+B23+E23+H23</f>
        <v>11525</v>
      </c>
      <c r="L23" s="9">
        <f>C6+F6+I6+L6+C23+F23+I23</f>
        <v>9809</v>
      </c>
    </row>
    <row r="24" spans="1:12" ht="18.75" customHeight="1">
      <c r="A24" s="8">
        <v>2000</v>
      </c>
      <c r="B24" s="9">
        <v>444</v>
      </c>
      <c r="C24" s="9">
        <v>537</v>
      </c>
      <c r="D24" s="9"/>
      <c r="E24" s="9">
        <v>1621</v>
      </c>
      <c r="F24" s="9">
        <v>1677</v>
      </c>
      <c r="G24" s="9"/>
      <c r="H24" s="9">
        <v>3286</v>
      </c>
      <c r="I24" s="9">
        <v>503</v>
      </c>
      <c r="J24" s="9"/>
      <c r="K24" s="9">
        <f>B7+E7+H7+K7+B24+E24+H24</f>
        <v>12166</v>
      </c>
      <c r="L24" s="9">
        <f>C7+F7+I7+L7+C24+F24+I24</f>
        <v>10749</v>
      </c>
    </row>
    <row r="25" spans="1:12" ht="18.75" customHeight="1">
      <c r="A25" s="8">
        <v>2001</v>
      </c>
      <c r="B25" s="9">
        <v>250</v>
      </c>
      <c r="C25" s="9">
        <v>347</v>
      </c>
      <c r="D25" s="9"/>
      <c r="E25" s="9">
        <v>1098</v>
      </c>
      <c r="F25" s="9">
        <v>1076</v>
      </c>
      <c r="G25" s="9"/>
      <c r="H25" s="9">
        <v>2292</v>
      </c>
      <c r="I25" s="9">
        <v>219</v>
      </c>
      <c r="J25" s="9"/>
      <c r="K25" s="9">
        <v>3640</v>
      </c>
      <c r="L25" s="9">
        <v>1642</v>
      </c>
    </row>
    <row r="26" ht="18.75" customHeight="1"/>
    <row r="27" spans="1:12" ht="18.75" customHeight="1">
      <c r="A27" s="22" t="s">
        <v>21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ht="18.75" customHeight="1"/>
    <row r="29" spans="1:12" ht="18.75" customHeight="1">
      <c r="A29" s="6" t="s">
        <v>2</v>
      </c>
      <c r="B29" s="11">
        <v>34</v>
      </c>
      <c r="C29" s="11">
        <v>40</v>
      </c>
      <c r="D29" s="11"/>
      <c r="E29" s="11">
        <f>23+109+2+1+60</f>
        <v>195</v>
      </c>
      <c r="F29" s="11">
        <f>31+105+1+63+1</f>
        <v>201</v>
      </c>
      <c r="G29" s="11"/>
      <c r="H29" s="11">
        <v>540</v>
      </c>
      <c r="I29" s="11">
        <v>99</v>
      </c>
      <c r="J29" s="11"/>
      <c r="K29" s="9">
        <f aca="true" t="shared" si="1" ref="K29:L34">+B12+E12+H12+K12+B29+E29+H29</f>
        <v>2008</v>
      </c>
      <c r="L29" s="9">
        <f t="shared" si="1"/>
        <v>1722</v>
      </c>
    </row>
    <row r="30" spans="1:12" ht="18.75" customHeight="1">
      <c r="A30" s="6" t="s">
        <v>4</v>
      </c>
      <c r="B30" s="11">
        <v>48</v>
      </c>
      <c r="C30" s="11">
        <v>69</v>
      </c>
      <c r="D30" s="11"/>
      <c r="E30" s="11">
        <f>66+134+2+2+56</f>
        <v>260</v>
      </c>
      <c r="F30" s="11">
        <f>52+183+4+4+75</f>
        <v>318</v>
      </c>
      <c r="G30" s="11"/>
      <c r="H30" s="11">
        <v>576</v>
      </c>
      <c r="I30" s="11">
        <v>315</v>
      </c>
      <c r="J30" s="11"/>
      <c r="K30" s="9">
        <f t="shared" si="1"/>
        <v>2359</v>
      </c>
      <c r="L30" s="9">
        <f t="shared" si="1"/>
        <v>2401</v>
      </c>
    </row>
    <row r="31" spans="1:12" ht="18.75" customHeight="1">
      <c r="A31" s="6" t="s">
        <v>1</v>
      </c>
      <c r="B31" s="11">
        <v>212</v>
      </c>
      <c r="C31" s="11">
        <v>319</v>
      </c>
      <c r="D31" s="11"/>
      <c r="E31" s="11">
        <f>161+422+10+5+124+1</f>
        <v>723</v>
      </c>
      <c r="F31" s="11">
        <f>207+617+14+12+254</f>
        <v>1104</v>
      </c>
      <c r="G31" s="11"/>
      <c r="H31" s="11">
        <v>1787</v>
      </c>
      <c r="I31" s="11">
        <v>138</v>
      </c>
      <c r="J31" s="11"/>
      <c r="K31" s="9">
        <f t="shared" si="1"/>
        <v>5740</v>
      </c>
      <c r="L31" s="9">
        <f t="shared" si="1"/>
        <v>5492</v>
      </c>
    </row>
    <row r="32" spans="1:12" ht="18.75" customHeight="1">
      <c r="A32" s="6" t="s">
        <v>3</v>
      </c>
      <c r="B32" s="11">
        <v>45</v>
      </c>
      <c r="C32" s="11">
        <v>74</v>
      </c>
      <c r="D32" s="11"/>
      <c r="E32" s="11">
        <f>29+104+6+4+42</f>
        <v>185</v>
      </c>
      <c r="F32" s="11">
        <f>44+130+8+41</f>
        <v>223</v>
      </c>
      <c r="G32" s="11"/>
      <c r="H32" s="11">
        <v>479</v>
      </c>
      <c r="I32" s="11">
        <v>181</v>
      </c>
      <c r="J32" s="11"/>
      <c r="K32" s="9">
        <f t="shared" si="1"/>
        <v>1641</v>
      </c>
      <c r="L32" s="9">
        <f t="shared" si="1"/>
        <v>1527</v>
      </c>
    </row>
    <row r="33" spans="1:12" ht="18.75" customHeight="1">
      <c r="A33" s="7" t="s">
        <v>5</v>
      </c>
      <c r="B33" s="12">
        <f>SUM(B29:B32)</f>
        <v>339</v>
      </c>
      <c r="C33" s="12">
        <f aca="true" t="shared" si="2" ref="C33:I33">SUM(C29:C32)</f>
        <v>502</v>
      </c>
      <c r="D33" s="12"/>
      <c r="E33" s="12">
        <f t="shared" si="2"/>
        <v>1363</v>
      </c>
      <c r="F33" s="12">
        <f t="shared" si="2"/>
        <v>1846</v>
      </c>
      <c r="G33" s="12"/>
      <c r="H33" s="12">
        <f t="shared" si="2"/>
        <v>3382</v>
      </c>
      <c r="I33" s="12">
        <f t="shared" si="2"/>
        <v>733</v>
      </c>
      <c r="J33" s="12"/>
      <c r="K33" s="13">
        <f t="shared" si="1"/>
        <v>11748</v>
      </c>
      <c r="L33" s="13">
        <f t="shared" si="1"/>
        <v>11142</v>
      </c>
    </row>
    <row r="34" spans="1:12" ht="18.75" customHeight="1">
      <c r="A34" s="7" t="s">
        <v>6</v>
      </c>
      <c r="B34" s="12">
        <v>9804</v>
      </c>
      <c r="C34" s="12">
        <v>12011</v>
      </c>
      <c r="D34" s="12"/>
      <c r="E34" s="12">
        <f>8969+30902+1081+707+11119+1</f>
        <v>52779</v>
      </c>
      <c r="F34" s="12">
        <f>9059+29289+851+781+11399+11</f>
        <v>51390</v>
      </c>
      <c r="G34" s="12"/>
      <c r="H34" s="12">
        <v>119174</v>
      </c>
      <c r="I34" s="12">
        <v>23302</v>
      </c>
      <c r="J34" s="12"/>
      <c r="K34" s="13">
        <f t="shared" si="1"/>
        <v>417204</v>
      </c>
      <c r="L34" s="13">
        <f t="shared" si="1"/>
        <v>347074</v>
      </c>
    </row>
    <row r="35" spans="1:12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7" spans="1:2" ht="18.75" customHeight="1">
      <c r="A37" s="14" t="s">
        <v>7</v>
      </c>
      <c r="B37" s="15" t="s">
        <v>10</v>
      </c>
    </row>
  </sheetData>
  <mergeCells count="12">
    <mergeCell ref="A3:A4"/>
    <mergeCell ref="A20:A21"/>
    <mergeCell ref="B20:C20"/>
    <mergeCell ref="E20:F20"/>
    <mergeCell ref="A10:L10"/>
    <mergeCell ref="A27:L27"/>
    <mergeCell ref="H20:I20"/>
    <mergeCell ref="K20:L20"/>
    <mergeCell ref="B3:C3"/>
    <mergeCell ref="E3:F3"/>
    <mergeCell ref="H3:I3"/>
    <mergeCell ref="K3:L3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2003-03-18T11:35:13Z</cp:lastPrinted>
  <dcterms:created xsi:type="dcterms:W3CDTF">2002-07-04T07:17:50Z</dcterms:created>
  <dcterms:modified xsi:type="dcterms:W3CDTF">2003-11-25T11:21:36Z</dcterms:modified>
  <cp:category/>
  <cp:version/>
  <cp:contentType/>
  <cp:contentStatus/>
</cp:coreProperties>
</file>