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'schema'!$A$1:$H$39</definedName>
  </definedNames>
  <calcPr fullCalcOnLoad="1"/>
</workbook>
</file>

<file path=xl/sharedStrings.xml><?xml version="1.0" encoding="utf-8"?>
<sst xmlns="http://schemas.openxmlformats.org/spreadsheetml/2006/main" count="124" uniqueCount="103">
  <si>
    <t>ITALIA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</si>
  <si>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</si>
  <si>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</si>
  <si>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</si>
  <si>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</si>
  <si>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</si>
  <si>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</si>
  <si>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</si>
  <si>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</si>
  <si>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</si>
  <si>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</si>
  <si>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</si>
  <si>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</si>
  <si>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</si>
  <si>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</si>
  <si>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</si>
  <si>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</si>
  <si>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</si>
  <si>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</si>
  <si>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</si>
  <si>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</si>
  <si>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</si>
  <si>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</si>
  <si>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</si>
  <si>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</si>
  <si>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</si>
  <si>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</si>
  <si>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</si>
  <si>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UKC2</t>
  </si>
  <si>
    <t>UKE1</t>
  </si>
  <si>
    <t>UKK2</t>
  </si>
  <si>
    <t>UKK3</t>
  </si>
  <si>
    <t>UKK4</t>
  </si>
  <si>
    <t>UKL1</t>
  </si>
  <si>
    <t>UKM2</t>
  </si>
  <si>
    <t>UKM3</t>
  </si>
  <si>
    <t>GERMANIA</t>
  </si>
  <si>
    <t>FRANCIA</t>
  </si>
  <si>
    <t>GRECIA</t>
  </si>
  <si>
    <t>PORTOGALLO</t>
  </si>
  <si>
    <t>SVEZIA</t>
  </si>
  <si>
    <t>NAZIONE</t>
  </si>
  <si>
    <t>GRAN BRETAGNA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</si>
  <si>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</si>
  <si>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</si>
  <si>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</si>
  <si>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DUSSELDORF</t>
  </si>
  <si>
    <t>KIEL</t>
  </si>
  <si>
    <t>POITIERS</t>
  </si>
  <si>
    <t>BORDEAUX</t>
  </si>
  <si>
    <t>AJACCIO</t>
  </si>
  <si>
    <t>LESMOS SAMOS CHIOS</t>
  </si>
  <si>
    <t>GENOVA</t>
  </si>
  <si>
    <t>TRIESTE</t>
  </si>
  <si>
    <t>FIRENZE</t>
  </si>
  <si>
    <t>ROMA</t>
  </si>
  <si>
    <t>SETUBAL</t>
  </si>
  <si>
    <t>UPPSALA</t>
  </si>
  <si>
    <t>MALMO</t>
  </si>
  <si>
    <t>KARLSTAD</t>
  </si>
  <si>
    <t>OSTERSUND</t>
  </si>
  <si>
    <t>UMEA LULEA</t>
  </si>
  <si>
    <t>GOTEBORG</t>
  </si>
  <si>
    <t>HARTLEPOOL</t>
  </si>
  <si>
    <t>NEWCASTLE UPON TYNE</t>
  </si>
  <si>
    <t>KINGSTON UPON HILL</t>
  </si>
  <si>
    <t>DORCHESTER</t>
  </si>
  <si>
    <t>TRURO</t>
  </si>
  <si>
    <t>EXETER</t>
  </si>
  <si>
    <t>SWANSEA</t>
  </si>
  <si>
    <t>EDINBURGH</t>
  </si>
  <si>
    <t>GLASGOW</t>
  </si>
  <si>
    <t>SUPERFICIE</t>
  </si>
  <si>
    <t>POPOLAZIONE</t>
  </si>
  <si>
    <t>CITTA' PRINCIPALI</t>
  </si>
  <si>
    <t>COMPLESSO 27 REGIONI</t>
  </si>
  <si>
    <t>COMPLESSO UE 15</t>
  </si>
  <si>
    <t>(a) La densità della popolazione è ottenuta dividendo la popolazione per la superficie</t>
  </si>
  <si>
    <t>GRAD.</t>
  </si>
  <si>
    <t xml:space="preserve">(b) Per la Grecia: stime provvisorie della popolazione a metà anno, basate sui risultati del censimento della popolazione 2001  (popolazione residente) </t>
  </si>
  <si>
    <r>
      <t>(c)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Per l'Italia: calcolo delle media annuale su dati Istat al 1° gennaio 2001 e al 1° gennaio 2002</t>
    </r>
  </si>
  <si>
    <t>(d) Per il Regno Unito: stime di metà anno, riviste sulla base del Censimento 2001</t>
  </si>
  <si>
    <t>PT18</t>
  </si>
  <si>
    <r>
      <t xml:space="preserve">Tavola 25.1  Superficie, popolazione al 1° gennaio e densità - Anno 2001 </t>
    </r>
    <r>
      <rPr>
        <i/>
        <sz val="8"/>
        <rFont val="Arial"/>
        <family val="2"/>
      </rPr>
      <t>(kmq, migliaia di abitanti)</t>
    </r>
  </si>
  <si>
    <t>ITC3</t>
  </si>
  <si>
    <t>ITD4</t>
  </si>
  <si>
    <t>ITE1</t>
  </si>
  <si>
    <t>ITE4</t>
  </si>
  <si>
    <r>
      <t>DENSITA'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 (a)</t>
    </r>
  </si>
  <si>
    <t>VOREIO AIGAIO (b)</t>
  </si>
  <si>
    <t>LIGURIA ( c )</t>
  </si>
  <si>
    <t>FRIULI-VENEZIA GIULIA ( c )</t>
  </si>
  <si>
    <t>LAZIO ( c )</t>
  </si>
  <si>
    <t>TOSCANA ( c )</t>
  </si>
  <si>
    <t>TEES VALLEY &amp; DURHAM (d)</t>
  </si>
  <si>
    <t>NORTHUMBERLAND AND TYNE &amp; WEAR (d)</t>
  </si>
  <si>
    <t>EAST RIDING &amp; NORTH LINCOLNSHIRE (d)</t>
  </si>
  <si>
    <t>DORSET &amp; SOMERSET (d)</t>
  </si>
  <si>
    <t>CORNWALL &amp; ISLES OF SCILLY (d)</t>
  </si>
  <si>
    <t>DEVON (d)</t>
  </si>
  <si>
    <t>WEST WALES &amp; THE VALLEYS (d)</t>
  </si>
  <si>
    <t>EASTERN SCOTLAND (d)</t>
  </si>
  <si>
    <t>SOUTH WESTERN SCOTLAND (d)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</si>
</sst>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0" fontId="12" fillId="0" borderId="2" xfId="0" applyFont="1" applyBorder="1" applyAlignment="1">
      <alignment/>
    </xf>
    <xf numFmtId="170" fontId="12" fillId="0" borderId="2" xfId="0" applyNumberFormat="1" applyFont="1" applyBorder="1" applyAlignment="1">
      <alignment/>
    </xf>
    <xf numFmtId="170" fontId="12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8515625" style="2" customWidth="1"/>
    <col min="2" max="2" width="31.28125" style="2" customWidth="1"/>
    <col min="3" max="3" width="19.140625" style="2" customWidth="1"/>
    <col min="4" max="4" width="14.140625" style="2" customWidth="1"/>
    <col min="5" max="5" width="9.140625" style="2" customWidth="1"/>
    <col min="6" max="6" width="11.28125" style="2" bestFit="1" customWidth="1"/>
    <col min="7" max="7" width="9.140625" style="2" customWidth="1"/>
    <col min="8" max="8" width="5.8515625" style="2" customWidth="1"/>
    <col min="9" max="16384" width="9.140625" style="2" customWidth="1"/>
  </cols>
  <sheetData>
    <row r="1" spans="1:5" s="5" customFormat="1" ht="18.75" customHeight="1">
      <c r="A1" s="6" t="s">
        <v>83</v>
      </c>
      <c r="B1" s="3"/>
      <c r="C1" s="3"/>
      <c r="D1" s="3"/>
      <c r="E1" s="4"/>
    </row>
    <row r="2" ht="9.75" customHeight="1"/>
    <row r="3" spans="1:8" s="15" customFormat="1" ht="24" customHeight="1">
      <c r="A3" s="11" t="s">
        <v>44</v>
      </c>
      <c r="B3" s="12" t="s">
        <v>45</v>
      </c>
      <c r="C3" s="12" t="s">
        <v>74</v>
      </c>
      <c r="D3" s="12" t="s">
        <v>41</v>
      </c>
      <c r="E3" s="13" t="s">
        <v>72</v>
      </c>
      <c r="F3" s="13" t="s">
        <v>73</v>
      </c>
      <c r="G3" s="13" t="s">
        <v>88</v>
      </c>
      <c r="H3" s="14" t="s">
        <v>78</v>
      </c>
    </row>
    <row r="4" spans="1:8" s="15" customFormat="1" ht="9" customHeight="1">
      <c r="A4" s="16"/>
      <c r="B4" s="16"/>
      <c r="C4" s="16"/>
      <c r="D4" s="16"/>
      <c r="E4" s="17"/>
      <c r="F4" s="17"/>
      <c r="G4" s="17"/>
      <c r="H4" s="18"/>
    </row>
    <row r="5" spans="1:8" s="15" customFormat="1" ht="12" customHeight="1">
      <c r="A5" s="19" t="s">
        <v>1</v>
      </c>
      <c r="B5" s="19" t="s">
        <v>2</v>
      </c>
      <c r="C5" s="19" t="s">
        <v>2</v>
      </c>
      <c r="D5" s="19" t="s">
        <v>36</v>
      </c>
      <c r="E5" s="20">
        <v>404.2</v>
      </c>
      <c r="F5" s="21">
        <v>660.3</v>
      </c>
      <c r="G5" s="22">
        <f>+F5/E5*1000</f>
        <v>1633.5972290945076</v>
      </c>
      <c r="H5" s="18">
        <v>1</v>
      </c>
    </row>
    <row r="6" spans="1:8" s="15" customFormat="1" ht="12" customHeight="1">
      <c r="A6" s="19" t="s">
        <v>3</v>
      </c>
      <c r="B6" s="19" t="s">
        <v>4</v>
      </c>
      <c r="C6" s="19" t="s">
        <v>46</v>
      </c>
      <c r="D6" s="19" t="s">
        <v>36</v>
      </c>
      <c r="E6" s="20">
        <v>5290.2</v>
      </c>
      <c r="F6" s="21">
        <v>5254.4</v>
      </c>
      <c r="G6" s="22">
        <f aca="true" t="shared" si="0" ref="G6:G31">+F6/E6*1000</f>
        <v>993.2327700275981</v>
      </c>
      <c r="H6" s="18">
        <v>2</v>
      </c>
    </row>
    <row r="7" spans="1:8" s="15" customFormat="1" ht="12" customHeight="1">
      <c r="A7" s="19" t="s">
        <v>5</v>
      </c>
      <c r="B7" s="19" t="s">
        <v>6</v>
      </c>
      <c r="C7" s="19" t="s">
        <v>47</v>
      </c>
      <c r="D7" s="19" t="s">
        <v>36</v>
      </c>
      <c r="E7" s="20">
        <v>15764.5</v>
      </c>
      <c r="F7" s="21">
        <v>2795.9</v>
      </c>
      <c r="G7" s="22">
        <f t="shared" si="0"/>
        <v>177.3541818643154</v>
      </c>
      <c r="H7" s="18">
        <v>9</v>
      </c>
    </row>
    <row r="8" spans="1:8" s="15" customFormat="1" ht="12" customHeight="1">
      <c r="A8" s="19" t="s">
        <v>7</v>
      </c>
      <c r="B8" s="19" t="s">
        <v>8</v>
      </c>
      <c r="C8" s="19" t="s">
        <v>48</v>
      </c>
      <c r="D8" s="19" t="s">
        <v>37</v>
      </c>
      <c r="E8" s="20">
        <v>25809.5</v>
      </c>
      <c r="F8" s="21">
        <v>1657.2</v>
      </c>
      <c r="G8" s="22">
        <f>+F8/E9*1000</f>
        <v>40.117748448257494</v>
      </c>
      <c r="H8" s="18">
        <v>22</v>
      </c>
    </row>
    <row r="9" spans="1:8" s="15" customFormat="1" ht="12" customHeight="1">
      <c r="A9" s="19" t="s">
        <v>9</v>
      </c>
      <c r="B9" s="19" t="s">
        <v>10</v>
      </c>
      <c r="C9" s="19" t="s">
        <v>49</v>
      </c>
      <c r="D9" s="19" t="s">
        <v>37</v>
      </c>
      <c r="E9" s="20">
        <v>41308.4</v>
      </c>
      <c r="F9" s="21">
        <v>2955.8</v>
      </c>
      <c r="G9" s="22">
        <f>+F9/E10*1000</f>
        <v>340.5378004101477</v>
      </c>
      <c r="H9" s="18">
        <v>4</v>
      </c>
    </row>
    <row r="10" spans="1:8" s="15" customFormat="1" ht="12" customHeight="1">
      <c r="A10" s="19" t="s">
        <v>11</v>
      </c>
      <c r="B10" s="19" t="s">
        <v>12</v>
      </c>
      <c r="C10" s="19" t="s">
        <v>50</v>
      </c>
      <c r="D10" s="19" t="s">
        <v>37</v>
      </c>
      <c r="E10" s="20">
        <v>8679.8</v>
      </c>
      <c r="F10" s="21">
        <v>263.8</v>
      </c>
      <c r="G10" s="22">
        <f>+F10/E11*1000</f>
        <v>68.76955161626695</v>
      </c>
      <c r="H10" s="18">
        <v>18</v>
      </c>
    </row>
    <row r="11" spans="1:8" s="15" customFormat="1" ht="12" customHeight="1">
      <c r="A11" s="19" t="s">
        <v>13</v>
      </c>
      <c r="B11" s="19" t="s">
        <v>89</v>
      </c>
      <c r="C11" s="19" t="s">
        <v>51</v>
      </c>
      <c r="D11" s="19" t="s">
        <v>38</v>
      </c>
      <c r="E11" s="20">
        <v>3836</v>
      </c>
      <c r="F11" s="21">
        <v>202.2</v>
      </c>
      <c r="G11" s="22">
        <f>+F11/E11*1000</f>
        <v>52.711157455683</v>
      </c>
      <c r="H11" s="18">
        <v>20</v>
      </c>
    </row>
    <row r="12" spans="1:8" s="28" customFormat="1" ht="12" customHeight="1">
      <c r="A12" s="23" t="s">
        <v>84</v>
      </c>
      <c r="B12" s="23" t="s">
        <v>90</v>
      </c>
      <c r="C12" s="23" t="s">
        <v>52</v>
      </c>
      <c r="D12" s="23" t="s">
        <v>0</v>
      </c>
      <c r="E12" s="24">
        <v>5418.2</v>
      </c>
      <c r="F12" s="25">
        <f>AVERAGE(1570004,1621016)/1000</f>
        <v>1595.51</v>
      </c>
      <c r="G12" s="26">
        <f t="shared" si="0"/>
        <v>294.47233398545643</v>
      </c>
      <c r="H12" s="27">
        <v>6</v>
      </c>
    </row>
    <row r="13" spans="1:8" s="15" customFormat="1" ht="12" customHeight="1">
      <c r="A13" s="19" t="s">
        <v>85</v>
      </c>
      <c r="B13" s="19" t="s">
        <v>91</v>
      </c>
      <c r="C13" s="19" t="s">
        <v>53</v>
      </c>
      <c r="D13" s="19" t="s">
        <v>0</v>
      </c>
      <c r="E13" s="20">
        <v>7855</v>
      </c>
      <c r="F13" s="21">
        <f>AVERAGE(1183603,1188594)/1000</f>
        <v>1186.0985</v>
      </c>
      <c r="G13" s="22">
        <f t="shared" si="0"/>
        <v>150.99917250159135</v>
      </c>
      <c r="H13" s="18">
        <v>13</v>
      </c>
    </row>
    <row r="14" spans="1:8" s="15" customFormat="1" ht="12" customHeight="1">
      <c r="A14" s="19" t="s">
        <v>86</v>
      </c>
      <c r="B14" s="19" t="s">
        <v>93</v>
      </c>
      <c r="C14" s="19" t="s">
        <v>54</v>
      </c>
      <c r="D14" s="19" t="s">
        <v>0</v>
      </c>
      <c r="E14" s="20">
        <v>22987.1</v>
      </c>
      <c r="F14" s="21">
        <f>AVERAGE(3497042,3547604)/1000</f>
        <v>3522.323</v>
      </c>
      <c r="G14" s="22">
        <f t="shared" si="0"/>
        <v>153.23042054021604</v>
      </c>
      <c r="H14" s="18">
        <v>12</v>
      </c>
    </row>
    <row r="15" spans="1:8" s="15" customFormat="1" ht="12" customHeight="1">
      <c r="A15" s="19" t="s">
        <v>87</v>
      </c>
      <c r="B15" s="19" t="s">
        <v>92</v>
      </c>
      <c r="C15" s="19" t="s">
        <v>55</v>
      </c>
      <c r="D15" s="19" t="s">
        <v>0</v>
      </c>
      <c r="E15" s="20">
        <v>17207.9</v>
      </c>
      <c r="F15" s="21">
        <f>AVERAGE(5117075,5302302)/1000</f>
        <v>5209.6885</v>
      </c>
      <c r="G15" s="22">
        <f t="shared" si="0"/>
        <v>302.74981258607966</v>
      </c>
      <c r="H15" s="18">
        <v>5</v>
      </c>
    </row>
    <row r="16" spans="1:8" s="15" customFormat="1" ht="12" customHeight="1">
      <c r="A16" s="19" t="s">
        <v>82</v>
      </c>
      <c r="B16" s="19" t="s">
        <v>14</v>
      </c>
      <c r="C16" s="19" t="s">
        <v>56</v>
      </c>
      <c r="D16" s="19" t="s">
        <v>39</v>
      </c>
      <c r="E16" s="20">
        <v>31199.1</v>
      </c>
      <c r="F16" s="21">
        <v>766.8</v>
      </c>
      <c r="G16" s="22">
        <f t="shared" si="0"/>
        <v>24.577632047078282</v>
      </c>
      <c r="H16" s="18">
        <v>24</v>
      </c>
    </row>
    <row r="17" spans="1:8" s="15" customFormat="1" ht="12" customHeight="1">
      <c r="A17" s="19" t="s">
        <v>15</v>
      </c>
      <c r="B17" s="19" t="s">
        <v>16</v>
      </c>
      <c r="C17" s="19" t="s">
        <v>57</v>
      </c>
      <c r="D17" s="19" t="s">
        <v>40</v>
      </c>
      <c r="E17" s="20">
        <v>38431.8</v>
      </c>
      <c r="F17" s="21">
        <v>1494.7</v>
      </c>
      <c r="G17" s="22">
        <f t="shared" si="0"/>
        <v>38.89227150432714</v>
      </c>
      <c r="H17" s="18">
        <v>23</v>
      </c>
    </row>
    <row r="18" spans="1:8" s="15" customFormat="1" ht="12" customHeight="1">
      <c r="A18" s="19" t="s">
        <v>17</v>
      </c>
      <c r="B18" s="19" t="s">
        <v>18</v>
      </c>
      <c r="C18" s="19" t="s">
        <v>58</v>
      </c>
      <c r="D18" s="19" t="s">
        <v>40</v>
      </c>
      <c r="E18" s="20">
        <v>13968.3</v>
      </c>
      <c r="F18" s="21">
        <v>1283.2</v>
      </c>
      <c r="G18" s="22">
        <f t="shared" si="0"/>
        <v>91.86515180802246</v>
      </c>
      <c r="H18" s="18">
        <v>17</v>
      </c>
    </row>
    <row r="19" spans="1:8" s="15" customFormat="1" ht="12" customHeight="1">
      <c r="A19" s="19" t="s">
        <v>19</v>
      </c>
      <c r="B19" s="19" t="s">
        <v>20</v>
      </c>
      <c r="C19" s="19" t="s">
        <v>59</v>
      </c>
      <c r="D19" s="19" t="s">
        <v>40</v>
      </c>
      <c r="E19" s="20">
        <v>63970.8</v>
      </c>
      <c r="F19" s="21">
        <v>830.8</v>
      </c>
      <c r="G19" s="22">
        <f t="shared" si="0"/>
        <v>12.98717539877569</v>
      </c>
      <c r="H19" s="18">
        <v>25</v>
      </c>
    </row>
    <row r="20" spans="1:8" s="15" customFormat="1" ht="12" customHeight="1">
      <c r="A20" s="19" t="s">
        <v>21</v>
      </c>
      <c r="B20" s="19" t="s">
        <v>22</v>
      </c>
      <c r="C20" s="19" t="s">
        <v>60</v>
      </c>
      <c r="D20" s="19" t="s">
        <v>40</v>
      </c>
      <c r="E20" s="20">
        <v>71121.6</v>
      </c>
      <c r="F20" s="21">
        <v>375.1</v>
      </c>
      <c r="G20" s="22">
        <f t="shared" si="0"/>
        <v>5.274065825290769</v>
      </c>
      <c r="H20" s="18">
        <v>26</v>
      </c>
    </row>
    <row r="21" spans="1:8" s="15" customFormat="1" ht="12" customHeight="1">
      <c r="A21" s="19" t="s">
        <v>23</v>
      </c>
      <c r="B21" s="19" t="s">
        <v>24</v>
      </c>
      <c r="C21" s="19" t="s">
        <v>61</v>
      </c>
      <c r="D21" s="19" t="s">
        <v>40</v>
      </c>
      <c r="E21" s="20">
        <v>154311.9</v>
      </c>
      <c r="F21" s="21">
        <v>510.7</v>
      </c>
      <c r="G21" s="22">
        <f t="shared" si="0"/>
        <v>3.309530891655148</v>
      </c>
      <c r="H21" s="18">
        <v>27</v>
      </c>
    </row>
    <row r="22" spans="1:8" s="15" customFormat="1" ht="12" customHeight="1">
      <c r="A22" s="19" t="s">
        <v>25</v>
      </c>
      <c r="B22" s="19" t="s">
        <v>26</v>
      </c>
      <c r="C22" s="19" t="s">
        <v>62</v>
      </c>
      <c r="D22" s="19" t="s">
        <v>40</v>
      </c>
      <c r="E22" s="20">
        <v>29395.9</v>
      </c>
      <c r="F22" s="21">
        <v>1773.6</v>
      </c>
      <c r="G22" s="22">
        <f t="shared" si="0"/>
        <v>60.33494466915454</v>
      </c>
      <c r="H22" s="18">
        <v>18</v>
      </c>
    </row>
    <row r="23" spans="1:8" s="15" customFormat="1" ht="12" customHeight="1">
      <c r="A23" s="19" t="s">
        <v>27</v>
      </c>
      <c r="B23" s="19" t="s">
        <v>94</v>
      </c>
      <c r="C23" s="19" t="s">
        <v>63</v>
      </c>
      <c r="D23" s="19" t="s">
        <v>42</v>
      </c>
      <c r="E23" s="20">
        <v>3045.7</v>
      </c>
      <c r="F23" s="21">
        <v>1132.8</v>
      </c>
      <c r="G23" s="22">
        <f t="shared" si="0"/>
        <v>371.93420231802213</v>
      </c>
      <c r="H23" s="18">
        <v>3</v>
      </c>
    </row>
    <row r="24" spans="1:8" s="8" customFormat="1" ht="12" customHeight="1">
      <c r="A24" s="19" t="s">
        <v>28</v>
      </c>
      <c r="B24" s="19" t="s">
        <v>95</v>
      </c>
      <c r="C24" s="19" t="s">
        <v>64</v>
      </c>
      <c r="D24" s="19" t="s">
        <v>42</v>
      </c>
      <c r="E24" s="20">
        <v>5566.3</v>
      </c>
      <c r="F24" s="21">
        <v>1383.7</v>
      </c>
      <c r="G24" s="22">
        <f t="shared" si="0"/>
        <v>248.58523615327957</v>
      </c>
      <c r="H24" s="18">
        <v>7</v>
      </c>
    </row>
    <row r="25" spans="1:8" s="8" customFormat="1" ht="12" customHeight="1">
      <c r="A25" s="19" t="s">
        <v>29</v>
      </c>
      <c r="B25" s="19" t="s">
        <v>96</v>
      </c>
      <c r="C25" s="19" t="s">
        <v>65</v>
      </c>
      <c r="D25" s="19" t="s">
        <v>42</v>
      </c>
      <c r="E25" s="20">
        <v>3657.7</v>
      </c>
      <c r="F25" s="21">
        <v>869.1</v>
      </c>
      <c r="G25" s="22">
        <f t="shared" si="0"/>
        <v>237.60833310550348</v>
      </c>
      <c r="H25" s="18">
        <v>8</v>
      </c>
    </row>
    <row r="26" spans="1:8" s="8" customFormat="1" ht="12" customHeight="1">
      <c r="A26" s="19" t="s">
        <v>30</v>
      </c>
      <c r="B26" s="19" t="s">
        <v>97</v>
      </c>
      <c r="C26" s="19" t="s">
        <v>66</v>
      </c>
      <c r="D26" s="19" t="s">
        <v>42</v>
      </c>
      <c r="E26" s="20">
        <v>6104.8</v>
      </c>
      <c r="F26" s="21">
        <v>301.9</v>
      </c>
      <c r="G26" s="22">
        <f t="shared" si="0"/>
        <v>49.45288952955052</v>
      </c>
      <c r="H26" s="18">
        <v>21</v>
      </c>
    </row>
    <row r="27" spans="1:8" s="29" customFormat="1" ht="12" customHeight="1">
      <c r="A27" s="19" t="s">
        <v>31</v>
      </c>
      <c r="B27" s="19" t="s">
        <v>98</v>
      </c>
      <c r="C27" s="19" t="s">
        <v>67</v>
      </c>
      <c r="D27" s="19" t="s">
        <v>42</v>
      </c>
      <c r="E27" s="20">
        <v>3559</v>
      </c>
      <c r="F27" s="21">
        <v>502.1</v>
      </c>
      <c r="G27" s="22">
        <f t="shared" si="0"/>
        <v>141.07895476257377</v>
      </c>
      <c r="H27" s="18">
        <v>15</v>
      </c>
    </row>
    <row r="28" spans="1:8" s="8" customFormat="1" ht="12" customHeight="1">
      <c r="A28" s="19" t="s">
        <v>32</v>
      </c>
      <c r="B28" s="19" t="s">
        <v>99</v>
      </c>
      <c r="C28" s="19" t="s">
        <v>68</v>
      </c>
      <c r="D28" s="19" t="s">
        <v>42</v>
      </c>
      <c r="E28" s="20">
        <v>6703.4</v>
      </c>
      <c r="F28" s="21">
        <v>1076.5</v>
      </c>
      <c r="G28" s="22">
        <f t="shared" si="0"/>
        <v>160.59014828296088</v>
      </c>
      <c r="H28" s="18">
        <v>11</v>
      </c>
    </row>
    <row r="29" spans="1:8" s="8" customFormat="1" ht="12" customHeight="1">
      <c r="A29" s="19" t="s">
        <v>33</v>
      </c>
      <c r="B29" s="19" t="s">
        <v>100</v>
      </c>
      <c r="C29" s="19" t="s">
        <v>69</v>
      </c>
      <c r="D29" s="19" t="s">
        <v>42</v>
      </c>
      <c r="E29" s="20">
        <v>13121</v>
      </c>
      <c r="F29" s="21">
        <v>1853.1</v>
      </c>
      <c r="G29" s="22">
        <f t="shared" si="0"/>
        <v>141.23161344409723</v>
      </c>
      <c r="H29" s="18">
        <v>14</v>
      </c>
    </row>
    <row r="30" spans="1:8" s="8" customFormat="1" ht="12" customHeight="1">
      <c r="A30" s="19" t="s">
        <v>34</v>
      </c>
      <c r="B30" s="19" t="s">
        <v>101</v>
      </c>
      <c r="C30" s="19" t="s">
        <v>70</v>
      </c>
      <c r="D30" s="19" t="s">
        <v>42</v>
      </c>
      <c r="E30" s="20">
        <v>17987.1</v>
      </c>
      <c r="F30" s="21">
        <v>1904.2</v>
      </c>
      <c r="G30" s="22">
        <f t="shared" si="0"/>
        <v>105.86475863257557</v>
      </c>
      <c r="H30" s="18">
        <v>16</v>
      </c>
    </row>
    <row r="31" spans="1:8" s="8" customFormat="1" ht="12" customHeight="1">
      <c r="A31" s="19" t="s">
        <v>35</v>
      </c>
      <c r="B31" s="19" t="s">
        <v>102</v>
      </c>
      <c r="C31" s="19" t="s">
        <v>71</v>
      </c>
      <c r="D31" s="19" t="s">
        <v>42</v>
      </c>
      <c r="E31" s="20">
        <v>13033</v>
      </c>
      <c r="F31" s="21">
        <v>2287.4</v>
      </c>
      <c r="G31" s="22">
        <f t="shared" si="0"/>
        <v>175.5083250211003</v>
      </c>
      <c r="H31" s="18">
        <v>10</v>
      </c>
    </row>
    <row r="32" spans="2:8" s="30" customFormat="1" ht="12" customHeight="1">
      <c r="B32" s="30" t="s">
        <v>75</v>
      </c>
      <c r="E32" s="31">
        <f>SUM(E5:E31)</f>
        <v>629738.2000000001</v>
      </c>
      <c r="F32" s="31">
        <f>SUM(F5:F31)</f>
        <v>43648.91999999999</v>
      </c>
      <c r="G32" s="26">
        <f>+F32/E32*1000</f>
        <v>69.31280332049093</v>
      </c>
      <c r="H32" s="8"/>
    </row>
    <row r="33" spans="1:8" s="30" customFormat="1" ht="12" customHeight="1">
      <c r="A33" s="32"/>
      <c r="B33" s="32" t="s">
        <v>76</v>
      </c>
      <c r="C33" s="32"/>
      <c r="D33" s="32"/>
      <c r="E33" s="33">
        <v>3154127.2</v>
      </c>
      <c r="F33" s="34">
        <v>377882.1</v>
      </c>
      <c r="G33" s="34">
        <f>+F33/E33*1000</f>
        <v>119.80559946979943</v>
      </c>
      <c r="H33" s="32"/>
    </row>
    <row r="34" spans="1:3" s="8" customFormat="1" ht="12" customHeight="1">
      <c r="A34" s="7" t="s">
        <v>43</v>
      </c>
      <c r="C34" s="7"/>
    </row>
    <row r="35" s="8" customFormat="1" ht="12" customHeight="1">
      <c r="A35" s="8" t="s">
        <v>77</v>
      </c>
    </row>
    <row r="36" s="8" customFormat="1" ht="12" customHeight="1">
      <c r="A36" s="10" t="s">
        <v>79</v>
      </c>
    </row>
    <row r="37" s="8" customFormat="1" ht="12" customHeight="1">
      <c r="A37" s="10" t="s">
        <v>80</v>
      </c>
    </row>
    <row r="38" s="8" customFormat="1" ht="12" customHeight="1">
      <c r="A38" s="10" t="s">
        <v>81</v>
      </c>
    </row>
    <row r="39" s="1" customFormat="1" ht="15">
      <c r="F39" s="9"/>
    </row>
    <row r="40" spans="2:3" s="1" customFormat="1" ht="15">
      <c r="B40" s="9"/>
      <c r="C40" s="9"/>
    </row>
    <row r="41" s="1" customFormat="1" ht="15"/>
    <row r="42" s="1" customFormat="1" ht="15">
      <c r="F42" s="9"/>
    </row>
    <row r="44" s="1" customFormat="1" ht="15">
      <c r="F44" s="9"/>
    </row>
    <row r="46" s="1" customFormat="1" ht="15"/>
    <row r="47" s="1" customFormat="1" ht="15"/>
    <row r="48" s="1" customFormat="1" ht="15"/>
  </sheetData>
  <printOptions/>
  <pageMargins left="0.75" right="0.75" top="0.72" bottom="1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2004-11-30T10:21:55Z</cp:lastPrinted>
  <dcterms:created xsi:type="dcterms:W3CDTF">2002-06-21T13:42:56Z</dcterms:created>
  <dcterms:modified xsi:type="dcterms:W3CDTF">2005-01-17T12:05:57Z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