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<sst xmlns="http://schemas.openxmlformats.org/spreadsheetml/2006/main" count="29" uniqueCount="29">
  <si>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Totale</t>
  </si>
  <si>
    <t>Piemonte</t>
  </si>
  <si>
    <t>Valle d'Aosta</t>
  </si>
  <si>
    <t>Lombardia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</si>
  <si>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</si>
  <si>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</si>
  <si>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</si>
  <si>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</si>
  <si>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</si>
  <si>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</si>
  <si>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</si>
  <si>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</si>
  <si>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</si>
  <si>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</si>
  <si>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</si>
  <si>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</si>
  <si>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</si>
  <si>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</si>
  <si>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Ministero delle Attività Produttive - Istat</t>
    </r>
  </si>
  <si>
    <t>Trentino-Alto Adige</t>
  </si>
  <si>
    <t>REGIONI</t>
  </si>
  <si>
    <t>Sedi</t>
  </si>
  <si>
    <t>Unità locali</t>
  </si>
  <si>
    <t>Friuli-Venezia Giulia</t>
  </si>
  <si>
    <t>Liguria</t>
  </si>
  <si>
    <t>Esercizi commerciali per 1.000 abitanti</t>
  </si>
  <si>
    <t>Tavola 24.13 Consistenza degli esercizi commerciali per regione - Anno 2003 (a)</t>
  </si>
  <si>
    <t>(a) Attività commerciale prevalente</t>
  </si>
  <si>
    <t>Italia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</si>
</sst>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175" fontId="3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4" width="11.8515625" style="0" customWidth="1"/>
    <col min="5" max="5" width="13.140625" style="0" customWidth="1"/>
  </cols>
  <sheetData>
    <row r="1" spans="1:2" ht="12.75">
      <c r="A1" s="1" t="s">
        <v>26</v>
      </c>
      <c r="B1" s="1"/>
    </row>
    <row r="3" spans="1:5" ht="9" customHeight="1">
      <c r="A3" s="14" t="s">
        <v>20</v>
      </c>
      <c r="B3" s="12" t="s">
        <v>21</v>
      </c>
      <c r="C3" s="12" t="s">
        <v>22</v>
      </c>
      <c r="D3" s="12" t="s">
        <v>0</v>
      </c>
      <c r="E3" s="12" t="s">
        <v>25</v>
      </c>
    </row>
    <row r="4" spans="1:5" ht="9" customHeight="1">
      <c r="A4" s="15"/>
      <c r="B4" s="13"/>
      <c r="C4" s="13"/>
      <c r="D4" s="13"/>
      <c r="E4" s="13"/>
    </row>
    <row r="5" spans="1:4" ht="9" customHeight="1">
      <c r="A5" s="3"/>
      <c r="B5" s="3"/>
      <c r="C5" s="3"/>
      <c r="D5" s="3"/>
    </row>
    <row r="6" spans="1:5" ht="9" customHeight="1">
      <c r="A6" s="3" t="s">
        <v>1</v>
      </c>
      <c r="B6" s="4">
        <v>38917</v>
      </c>
      <c r="C6" s="4">
        <v>11178</v>
      </c>
      <c r="D6" s="4">
        <f>SUM(B6:C6)</f>
        <v>50095</v>
      </c>
      <c r="E6" s="8">
        <f>D6/4270</f>
        <v>11.731850117096018</v>
      </c>
    </row>
    <row r="7" spans="1:5" ht="9" customHeight="1">
      <c r="A7" s="3" t="s">
        <v>2</v>
      </c>
      <c r="B7" s="4">
        <v>1456</v>
      </c>
      <c r="C7" s="4">
        <v>449</v>
      </c>
      <c r="D7" s="4">
        <f aca="true" t="shared" si="0" ref="D7:D25">SUM(B7:C7)</f>
        <v>1905</v>
      </c>
      <c r="E7" s="8">
        <f>D7/122</f>
        <v>15.614754098360656</v>
      </c>
    </row>
    <row r="8" spans="1:5" ht="9" customHeight="1">
      <c r="A8" s="3" t="s">
        <v>3</v>
      </c>
      <c r="B8" s="4">
        <v>67134</v>
      </c>
      <c r="C8" s="4">
        <v>19435</v>
      </c>
      <c r="D8" s="4">
        <f t="shared" si="0"/>
        <v>86569</v>
      </c>
      <c r="E8" s="8">
        <f>D8/9247</f>
        <v>9.361847085541257</v>
      </c>
    </row>
    <row r="9" spans="1:5" ht="9" customHeight="1">
      <c r="A9" s="3" t="s">
        <v>19</v>
      </c>
      <c r="B9" s="4">
        <v>6644</v>
      </c>
      <c r="C9" s="4">
        <v>3604</v>
      </c>
      <c r="D9" s="4">
        <f t="shared" si="0"/>
        <v>10248</v>
      </c>
      <c r="E9" s="8">
        <f>D9/962</f>
        <v>10.652806652806653</v>
      </c>
    </row>
    <row r="10" spans="1:5" ht="9" customHeight="1">
      <c r="A10" s="3" t="s">
        <v>4</v>
      </c>
      <c r="B10" s="4">
        <v>36606</v>
      </c>
      <c r="C10" s="4">
        <v>13758</v>
      </c>
      <c r="D10" s="4">
        <f>SUM(B10:C10)</f>
        <v>50364</v>
      </c>
      <c r="E10" s="8">
        <f>D10/4643</f>
        <v>10.847297006245961</v>
      </c>
    </row>
    <row r="11" spans="1:5" ht="9" customHeight="1">
      <c r="A11" s="3" t="s">
        <v>23</v>
      </c>
      <c r="B11" s="4">
        <v>10323</v>
      </c>
      <c r="C11" s="4">
        <v>3803</v>
      </c>
      <c r="D11" s="4">
        <f t="shared" si="0"/>
        <v>14126</v>
      </c>
      <c r="E11" s="8">
        <f>D11/1198</f>
        <v>11.791318864774624</v>
      </c>
    </row>
    <row r="12" spans="1:5" s="2" customFormat="1" ht="9" customHeight="1">
      <c r="A12" s="5" t="s">
        <v>24</v>
      </c>
      <c r="B12" s="6">
        <v>19427</v>
      </c>
      <c r="C12" s="6">
        <v>5431</v>
      </c>
      <c r="D12" s="6">
        <f>SUM(B12:C12)</f>
        <v>24858</v>
      </c>
      <c r="E12" s="9">
        <f>D12/1577</f>
        <v>15.76284083703234</v>
      </c>
    </row>
    <row r="13" spans="1:5" ht="9" customHeight="1">
      <c r="A13" s="3" t="s">
        <v>5</v>
      </c>
      <c r="B13" s="4">
        <v>36687</v>
      </c>
      <c r="C13" s="4">
        <v>11143</v>
      </c>
      <c r="D13" s="4">
        <f t="shared" si="0"/>
        <v>47830</v>
      </c>
      <c r="E13" s="8">
        <f>D13/4080</f>
        <v>11.723039215686274</v>
      </c>
    </row>
    <row r="14" spans="1:5" ht="9" customHeight="1">
      <c r="A14" s="3" t="s">
        <v>6</v>
      </c>
      <c r="B14" s="4">
        <v>37875</v>
      </c>
      <c r="C14" s="4">
        <v>11649</v>
      </c>
      <c r="D14" s="4">
        <f t="shared" si="0"/>
        <v>49524</v>
      </c>
      <c r="E14" s="8">
        <f>D14/3566</f>
        <v>13.88782950084128</v>
      </c>
    </row>
    <row r="15" spans="1:5" ht="9" customHeight="1">
      <c r="A15" s="3" t="s">
        <v>7</v>
      </c>
      <c r="B15" s="4">
        <v>14350</v>
      </c>
      <c r="C15" s="4">
        <v>4978</v>
      </c>
      <c r="D15" s="4">
        <f t="shared" si="0"/>
        <v>19328</v>
      </c>
      <c r="E15" s="8">
        <f>D15/1505</f>
        <v>12.842524916943521</v>
      </c>
    </row>
    <row r="16" spans="1:5" ht="9" customHeight="1">
      <c r="A16" s="3" t="s">
        <v>8</v>
      </c>
      <c r="B16" s="4">
        <v>8967</v>
      </c>
      <c r="C16" s="4">
        <v>2775</v>
      </c>
      <c r="D16" s="4">
        <f t="shared" si="0"/>
        <v>11742</v>
      </c>
      <c r="E16" s="8">
        <f>D16/848</f>
        <v>13.846698113207546</v>
      </c>
    </row>
    <row r="17" spans="1:5" ht="9" customHeight="1">
      <c r="A17" s="3" t="s">
        <v>9</v>
      </c>
      <c r="B17" s="4">
        <v>52744</v>
      </c>
      <c r="C17" s="4">
        <v>8960</v>
      </c>
      <c r="D17" s="4">
        <f t="shared" si="0"/>
        <v>61704</v>
      </c>
      <c r="E17" s="8">
        <f>D17/5205</f>
        <v>11.854755043227666</v>
      </c>
    </row>
    <row r="18" spans="1:5" ht="9" customHeight="1">
      <c r="A18" s="3" t="s">
        <v>10</v>
      </c>
      <c r="B18" s="4">
        <v>14352</v>
      </c>
      <c r="C18" s="4">
        <v>4091</v>
      </c>
      <c r="D18" s="4">
        <f t="shared" si="0"/>
        <v>18443</v>
      </c>
      <c r="E18" s="8">
        <f>D18/1286</f>
        <v>14.341368584758943</v>
      </c>
    </row>
    <row r="19" spans="1:5" ht="9" customHeight="1">
      <c r="A19" s="3" t="s">
        <v>11</v>
      </c>
      <c r="B19" s="4">
        <v>3892</v>
      </c>
      <c r="C19" s="4">
        <v>1085</v>
      </c>
      <c r="D19" s="4">
        <f t="shared" si="0"/>
        <v>4977</v>
      </c>
      <c r="E19" s="8">
        <f>D19/322</f>
        <v>15.456521739130435</v>
      </c>
    </row>
    <row r="20" spans="1:5" ht="9" customHeight="1">
      <c r="A20" s="3" t="s">
        <v>12</v>
      </c>
      <c r="B20" s="4">
        <v>80458</v>
      </c>
      <c r="C20" s="4">
        <v>13105</v>
      </c>
      <c r="D20" s="4">
        <f t="shared" si="0"/>
        <v>93563</v>
      </c>
      <c r="E20" s="8">
        <f>D20/5760</f>
        <v>16.24357638888889</v>
      </c>
    </row>
    <row r="21" spans="1:5" ht="9" customHeight="1">
      <c r="A21" s="3" t="s">
        <v>13</v>
      </c>
      <c r="B21" s="4">
        <v>46614</v>
      </c>
      <c r="C21" s="4">
        <v>9428</v>
      </c>
      <c r="D21" s="4">
        <f t="shared" si="0"/>
        <v>56042</v>
      </c>
      <c r="E21" s="8">
        <f>D21/4041</f>
        <v>13.868349418460777</v>
      </c>
    </row>
    <row r="22" spans="1:5" ht="9" customHeight="1">
      <c r="A22" s="3" t="s">
        <v>14</v>
      </c>
      <c r="B22" s="4">
        <v>7240</v>
      </c>
      <c r="C22" s="4">
        <v>1650</v>
      </c>
      <c r="D22" s="4">
        <f t="shared" si="0"/>
        <v>8890</v>
      </c>
      <c r="E22" s="8">
        <f>D22/597</f>
        <v>14.891122278056951</v>
      </c>
    </row>
    <row r="23" spans="1:5" ht="9" customHeight="1">
      <c r="A23" s="3" t="s">
        <v>15</v>
      </c>
      <c r="B23" s="4">
        <v>27493</v>
      </c>
      <c r="C23" s="4">
        <v>4994</v>
      </c>
      <c r="D23" s="4">
        <f t="shared" si="0"/>
        <v>32487</v>
      </c>
      <c r="E23" s="8">
        <f>D23/2011</f>
        <v>16.154649428145202</v>
      </c>
    </row>
    <row r="24" spans="1:5" ht="9" customHeight="1">
      <c r="A24" s="3" t="s">
        <v>16</v>
      </c>
      <c r="B24" s="4">
        <v>58676</v>
      </c>
      <c r="C24" s="4">
        <v>11182</v>
      </c>
      <c r="D24" s="4">
        <f t="shared" si="0"/>
        <v>69858</v>
      </c>
      <c r="E24" s="8">
        <f>D24/5003</f>
        <v>13.963222066759943</v>
      </c>
    </row>
    <row r="25" spans="1:5" ht="9" customHeight="1">
      <c r="A25" s="3" t="s">
        <v>17</v>
      </c>
      <c r="B25" s="4">
        <v>18618</v>
      </c>
      <c r="C25" s="4">
        <v>7054</v>
      </c>
      <c r="D25" s="4">
        <f t="shared" si="0"/>
        <v>25672</v>
      </c>
      <c r="E25" s="8">
        <f>D25/1643</f>
        <v>15.62507608034084</v>
      </c>
    </row>
    <row r="26" spans="1:5" s="2" customFormat="1" ht="9" customHeight="1">
      <c r="A26" s="5" t="s">
        <v>28</v>
      </c>
      <c r="B26" s="6">
        <f>SUM(B6:B25)</f>
        <v>588473</v>
      </c>
      <c r="C26" s="6">
        <f>SUM(C6:C25)</f>
        <v>149752</v>
      </c>
      <c r="D26" s="6">
        <f>SUM(D6:D25)</f>
        <v>738225</v>
      </c>
      <c r="E26" s="9">
        <f>D26/57888</f>
        <v>12.752643034825871</v>
      </c>
    </row>
    <row r="27" spans="1:5" ht="2.25" customHeight="1">
      <c r="A27" s="10"/>
      <c r="B27" s="10"/>
      <c r="C27" s="10"/>
      <c r="D27" s="10"/>
      <c r="E27" s="10"/>
    </row>
    <row r="28" ht="9" customHeight="1">
      <c r="A28" s="7" t="s">
        <v>18</v>
      </c>
    </row>
    <row r="29" ht="9" customHeight="1">
      <c r="A29" s="11" t="s">
        <v>27</v>
      </c>
    </row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2004-12-03T14:42:30Z</cp:lastPrinted>
  <dcterms:created xsi:type="dcterms:W3CDTF">2002-11-15T09:21:07Z</dcterms:created>
  <dcterms:modified xsi:type="dcterms:W3CDTF">2005-01-17T11:47:00Z</dcterms:modified>
  <cp:category/>
  <cp:version/>
  <cp:contentType/>
  <cp:contentStatus/>
</cp:coreProperties>
</file>