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23820" windowHeight="15465" activeTab="0"/>
  </bookViews>
  <sheets>
    <sheet name="22.6" sheetId="1" r:id="rId1"/>
  </sheets>
  <definedNames/>
  <calcPr fullCalcOnLoad="1"/>
</workbook>
</file>

<file path=xl/sharedStrings.xml><?xml version="1.0" encoding="utf-8"?>
<sst xmlns="http://schemas.openxmlformats.org/spreadsheetml/2006/main" count="29" uniqueCount="27">
  <si>
    <t xml:space="preserve">Tavola 22.6  Rappresentazioni teatrali e musicali, biglietti e spesa nei capoluoghi di provincia e in totale  </t>
  </si>
  <si>
    <t>ANNI
TIPO RAPPRESENTAZIONE</t>
  </si>
  <si>
    <t>CAPOLUOGHI DI PROVINCIA</t>
  </si>
  <si>
    <t>TOTALE</t>
  </si>
  <si>
    <t>Spettacoli</t>
  </si>
  <si>
    <t>Biglietti</t>
  </si>
  <si>
    <t xml:space="preserve"> Spesa</t>
  </si>
  <si>
    <t>Spesa</t>
  </si>
  <si>
    <t>Balletto classico e moderno</t>
  </si>
  <si>
    <t>Burattini e marionette</t>
  </si>
  <si>
    <t>Concerto classico</t>
  </si>
  <si>
    <t>Concerto di danza</t>
  </si>
  <si>
    <t>Concerto jazz</t>
  </si>
  <si>
    <t>Operetta</t>
  </si>
  <si>
    <t>Recitals letterario</t>
  </si>
  <si>
    <t>Rivista e commedia musicale</t>
  </si>
  <si>
    <t>Spettacolo di musica leggera</t>
  </si>
  <si>
    <t>Teatro di prosa</t>
  </si>
  <si>
    <t>Teatro di prosa dialettale</t>
  </si>
  <si>
    <t>Teatro di prosa rep. Napoletano</t>
  </si>
  <si>
    <t>Teatro lirico</t>
  </si>
  <si>
    <t>Varietà ed arte varia</t>
  </si>
  <si>
    <t>LIGURIA</t>
  </si>
  <si>
    <t>ITALIA</t>
  </si>
  <si>
    <r>
      <t xml:space="preserve">                      per tipologia di rappresentazione </t>
    </r>
    <r>
      <rPr>
        <i/>
        <sz val="9"/>
        <rFont val="Arial"/>
        <family val="2"/>
      </rPr>
      <t>(valori in euro)</t>
    </r>
    <r>
      <rPr>
        <b/>
        <sz val="9"/>
        <rFont val="Arial"/>
        <family val="2"/>
      </rPr>
      <t>- Anno 2003</t>
    </r>
  </si>
  <si>
    <r>
      <t xml:space="preserve">Spesa 
pro capite
</t>
    </r>
    <r>
      <rPr>
        <sz val="8"/>
        <rFont val="Arial"/>
        <family val="2"/>
      </rPr>
      <t>€</t>
    </r>
  </si>
  <si>
    <r>
      <t>Fonte</t>
    </r>
    <r>
      <rPr>
        <sz val="7"/>
        <rFont val="Arial"/>
        <family val="2"/>
      </rPr>
      <t xml:space="preserve">: SIAE </t>
    </r>
  </si>
</sst>
</file>

<file path=xl/styles.xml><?xml version="1.0" encoding="utf-8"?>
<styleSheet xmlns="http://schemas.openxmlformats.org/spreadsheetml/2006/main">
  <numFmts count="3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#,##0;[Red]#,##0"/>
    <numFmt numFmtId="185" formatCode="General_)"/>
    <numFmt numFmtId="186" formatCode="0;[Red]0"/>
    <numFmt numFmtId="187" formatCode="_-* #,##0_-;\-* #,##0_-;_-* &quot;-&quot;??_-;_-@_-"/>
    <numFmt numFmtId="188" formatCode="0.0"/>
    <numFmt numFmtId="189" formatCode="0.0;[Red]0.0"/>
    <numFmt numFmtId="190" formatCode="#,##0.0"/>
    <numFmt numFmtId="191" formatCode="#,##0.000"/>
    <numFmt numFmtId="192" formatCode="#,##0_ ;\-#,##0\ "/>
    <numFmt numFmtId="193" formatCode="_-* #,##0.0_-;\-* #,##0.0_-;_-* &quot;-&quot;??_-;_-@_-"/>
    <numFmt numFmtId="194" formatCode="#,##0.00_ ;\-#,##0.00\ "/>
  </numFmts>
  <fonts count="9">
    <font>
      <sz val="10"/>
      <name val="Arial"/>
      <family val="0"/>
    </font>
    <font>
      <sz val="8"/>
      <name val="Tahoma"/>
      <family val="2"/>
    </font>
    <font>
      <b/>
      <i/>
      <sz val="8"/>
      <name val="Tahoma"/>
      <family val="2"/>
    </font>
    <font>
      <b/>
      <sz val="9"/>
      <name val="Arial"/>
      <family val="2"/>
    </font>
    <font>
      <sz val="8"/>
      <name val="Arial"/>
      <family val="2"/>
    </font>
    <font>
      <i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1" fillId="0" borderId="1">
      <alignment vertical="center" wrapText="1"/>
      <protection/>
    </xf>
    <xf numFmtId="49" fontId="2" fillId="2" borderId="2">
      <alignment horizontal="center" vertical="center" wrapText="1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190" fontId="4" fillId="0" borderId="0" xfId="0" applyNumberFormat="1" applyFont="1" applyAlignment="1">
      <alignment horizontal="right"/>
    </xf>
    <xf numFmtId="0" fontId="4" fillId="0" borderId="0" xfId="0" applyFont="1" applyAlignment="1">
      <alignment/>
    </xf>
    <xf numFmtId="0" fontId="3" fillId="0" borderId="3" xfId="0" applyFont="1" applyBorder="1" applyAlignment="1">
      <alignment/>
    </xf>
    <xf numFmtId="0" fontId="4" fillId="0" borderId="3" xfId="0" applyFont="1" applyBorder="1" applyAlignment="1">
      <alignment/>
    </xf>
    <xf numFmtId="190" fontId="4" fillId="0" borderId="3" xfId="0" applyNumberFormat="1" applyFont="1" applyBorder="1" applyAlignment="1">
      <alignment horizontal="right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90" fontId="6" fillId="0" borderId="4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/>
    </xf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/>
    </xf>
    <xf numFmtId="0" fontId="6" fillId="0" borderId="3" xfId="0" applyFont="1" applyBorder="1" applyAlignment="1">
      <alignment/>
    </xf>
    <xf numFmtId="190" fontId="6" fillId="0" borderId="3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3" fontId="6" fillId="0" borderId="0" xfId="0" applyNumberFormat="1" applyFont="1" applyAlignment="1">
      <alignment/>
    </xf>
    <xf numFmtId="190" fontId="6" fillId="0" borderId="0" xfId="0" applyNumberFormat="1" applyFont="1" applyAlignment="1">
      <alignment/>
    </xf>
    <xf numFmtId="190" fontId="6" fillId="0" borderId="0" xfId="0" applyNumberFormat="1" applyFont="1" applyAlignment="1">
      <alignment horizontal="right"/>
    </xf>
    <xf numFmtId="0" fontId="6" fillId="0" borderId="0" xfId="0" applyFont="1" applyAlignment="1">
      <alignment horizontal="center" vertical="center"/>
    </xf>
    <xf numFmtId="4" fontId="6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190" fontId="7" fillId="0" borderId="0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7" fillId="0" borderId="3" xfId="0" applyFont="1" applyBorder="1" applyAlignment="1">
      <alignment/>
    </xf>
    <xf numFmtId="3" fontId="7" fillId="0" borderId="3" xfId="0" applyNumberFormat="1" applyFont="1" applyBorder="1" applyAlignment="1">
      <alignment horizontal="right"/>
    </xf>
    <xf numFmtId="190" fontId="7" fillId="0" borderId="3" xfId="0" applyNumberFormat="1" applyFont="1" applyBorder="1" applyAlignment="1">
      <alignment horizontal="right"/>
    </xf>
    <xf numFmtId="3" fontId="7" fillId="0" borderId="3" xfId="0" applyNumberFormat="1" applyFont="1" applyBorder="1" applyAlignment="1">
      <alignment/>
    </xf>
    <xf numFmtId="190" fontId="7" fillId="0" borderId="3" xfId="0" applyNumberFormat="1" applyFont="1" applyBorder="1" applyAlignment="1">
      <alignment/>
    </xf>
    <xf numFmtId="4" fontId="7" fillId="0" borderId="3" xfId="0" applyNumberFormat="1" applyFont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Percent" xfId="17"/>
    <cellStyle name="T_fiancata" xfId="18"/>
    <cellStyle name="T_intestazione bassa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7"/>
  <dimension ref="A1:K28"/>
  <sheetViews>
    <sheetView tabSelected="1" workbookViewId="0" topLeftCell="A1">
      <selection activeCell="A3" sqref="A3"/>
    </sheetView>
  </sheetViews>
  <sheetFormatPr defaultColWidth="9.140625" defaultRowHeight="12.75"/>
  <cols>
    <col min="1" max="1" width="22.28125" style="0" customWidth="1"/>
    <col min="4" max="4" width="11.140625" style="0" bestFit="1" customWidth="1"/>
    <col min="5" max="5" width="1.1484375" style="0" customWidth="1"/>
    <col min="6" max="6" width="8.57421875" style="0" bestFit="1" customWidth="1"/>
    <col min="7" max="7" width="11.140625" style="0" bestFit="1" customWidth="1"/>
    <col min="8" max="8" width="12.00390625" style="0" bestFit="1" customWidth="1"/>
    <col min="9" max="9" width="1.1484375" style="0" customWidth="1"/>
    <col min="10" max="10" width="6.8515625" style="2" bestFit="1" customWidth="1"/>
  </cols>
  <sheetData>
    <row r="1" spans="1:9" ht="12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" customHeight="1">
      <c r="A2" s="1" t="s">
        <v>24</v>
      </c>
      <c r="B2" s="3"/>
      <c r="C2" s="3"/>
      <c r="D2" s="3"/>
      <c r="E2" s="3"/>
      <c r="F2" s="3"/>
      <c r="G2" s="3"/>
      <c r="H2" s="3"/>
      <c r="I2" s="3"/>
    </row>
    <row r="3" spans="1:10" ht="12" customHeight="1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s="13" customFormat="1" ht="12" customHeight="1">
      <c r="A4" s="7" t="s">
        <v>1</v>
      </c>
      <c r="B4" s="8" t="s">
        <v>2</v>
      </c>
      <c r="C4" s="8"/>
      <c r="D4" s="8"/>
      <c r="E4" s="9"/>
      <c r="F4" s="10" t="s">
        <v>3</v>
      </c>
      <c r="G4" s="10"/>
      <c r="H4" s="8"/>
      <c r="I4" s="11"/>
      <c r="J4" s="12" t="s">
        <v>25</v>
      </c>
    </row>
    <row r="5" spans="1:10" s="13" customFormat="1" ht="18" customHeight="1">
      <c r="A5" s="14"/>
      <c r="B5" s="15" t="s">
        <v>4</v>
      </c>
      <c r="C5" s="15" t="s">
        <v>5</v>
      </c>
      <c r="D5" s="15" t="s">
        <v>6</v>
      </c>
      <c r="E5" s="16"/>
      <c r="F5" s="15" t="s">
        <v>4</v>
      </c>
      <c r="G5" s="15" t="s">
        <v>5</v>
      </c>
      <c r="H5" s="15" t="s">
        <v>7</v>
      </c>
      <c r="I5" s="15"/>
      <c r="J5" s="17"/>
    </row>
    <row r="6" spans="1:10" s="13" customFormat="1" ht="9" customHeight="1">
      <c r="A6" s="18">
        <v>2000</v>
      </c>
      <c r="B6" s="19">
        <v>2073</v>
      </c>
      <c r="C6" s="19">
        <v>689012</v>
      </c>
      <c r="D6" s="20">
        <v>11891313.850000001</v>
      </c>
      <c r="E6" s="19"/>
      <c r="F6" s="19">
        <v>3028</v>
      </c>
      <c r="G6" s="19">
        <v>922094</v>
      </c>
      <c r="H6" s="20">
        <v>14747761.920000002</v>
      </c>
      <c r="I6" s="19"/>
      <c r="J6" s="21">
        <f>H6/1623443</f>
        <v>9.084249905909848</v>
      </c>
    </row>
    <row r="7" spans="1:10" s="13" customFormat="1" ht="9" customHeight="1">
      <c r="A7" s="18">
        <v>2001</v>
      </c>
      <c r="B7" s="19">
        <v>2372</v>
      </c>
      <c r="C7" s="19">
        <v>541957</v>
      </c>
      <c r="D7" s="20">
        <v>9560629.149999999</v>
      </c>
      <c r="E7" s="19"/>
      <c r="F7" s="19">
        <v>3752</v>
      </c>
      <c r="G7" s="19">
        <v>790441</v>
      </c>
      <c r="H7" s="20">
        <v>12761697.11</v>
      </c>
      <c r="I7" s="19"/>
      <c r="J7" s="21">
        <f>H7/1571783</f>
        <v>8.119248719447913</v>
      </c>
    </row>
    <row r="8" spans="1:10" s="13" customFormat="1" ht="9" customHeight="1">
      <c r="A8" s="18">
        <v>2002</v>
      </c>
      <c r="B8" s="19">
        <v>2999</v>
      </c>
      <c r="C8" s="19">
        <v>598555</v>
      </c>
      <c r="D8" s="20">
        <v>11515723.9</v>
      </c>
      <c r="E8" s="19"/>
      <c r="F8" s="19">
        <v>4734</v>
      </c>
      <c r="G8" s="19">
        <v>852482</v>
      </c>
      <c r="H8" s="20">
        <v>15082021.9</v>
      </c>
      <c r="I8" s="19"/>
      <c r="J8" s="21">
        <v>9.606358900996431</v>
      </c>
    </row>
    <row r="9" spans="1:10" s="13" customFormat="1" ht="12" customHeight="1">
      <c r="A9" s="22">
        <v>2003</v>
      </c>
      <c r="B9" s="22"/>
      <c r="C9" s="22"/>
      <c r="D9" s="22"/>
      <c r="E9" s="22"/>
      <c r="F9" s="22"/>
      <c r="G9" s="22"/>
      <c r="H9" s="22"/>
      <c r="I9" s="22"/>
      <c r="J9" s="22"/>
    </row>
    <row r="10" spans="1:10" s="13" customFormat="1" ht="9" customHeight="1">
      <c r="A10" s="13" t="s">
        <v>8</v>
      </c>
      <c r="B10" s="19">
        <v>43</v>
      </c>
      <c r="C10" s="19">
        <v>6496</v>
      </c>
      <c r="D10" s="20">
        <v>783274.6</v>
      </c>
      <c r="E10" s="19"/>
      <c r="F10" s="19">
        <v>64</v>
      </c>
      <c r="G10" s="19">
        <v>14826</v>
      </c>
      <c r="H10" s="20">
        <v>848312.6</v>
      </c>
      <c r="I10" s="23"/>
      <c r="J10" s="21">
        <f aca="true" t="shared" si="0" ref="J10:J24">H10/1574836</f>
        <v>0.5386672644008645</v>
      </c>
    </row>
    <row r="11" spans="1:10" s="13" customFormat="1" ht="9" customHeight="1">
      <c r="A11" s="13" t="s">
        <v>9</v>
      </c>
      <c r="B11" s="19">
        <v>36</v>
      </c>
      <c r="C11" s="19">
        <v>3470</v>
      </c>
      <c r="D11" s="20">
        <v>14497</v>
      </c>
      <c r="E11" s="19"/>
      <c r="F11" s="19">
        <v>90</v>
      </c>
      <c r="G11" s="19">
        <v>4998</v>
      </c>
      <c r="H11" s="20">
        <v>20226</v>
      </c>
      <c r="I11" s="23"/>
      <c r="J11" s="21">
        <f t="shared" si="0"/>
        <v>0.012843242089970003</v>
      </c>
    </row>
    <row r="12" spans="1:10" s="13" customFormat="1" ht="9" customHeight="1">
      <c r="A12" s="13" t="s">
        <v>10</v>
      </c>
      <c r="B12" s="19">
        <v>195</v>
      </c>
      <c r="C12" s="19">
        <v>24813</v>
      </c>
      <c r="D12" s="20">
        <v>583291.85</v>
      </c>
      <c r="E12" s="19"/>
      <c r="F12" s="19">
        <v>459</v>
      </c>
      <c r="G12" s="19">
        <v>51278</v>
      </c>
      <c r="H12" s="20">
        <v>839875.35</v>
      </c>
      <c r="I12" s="23"/>
      <c r="J12" s="21">
        <f t="shared" si="0"/>
        <v>0.5333097224091905</v>
      </c>
    </row>
    <row r="13" spans="1:10" s="13" customFormat="1" ht="9" customHeight="1">
      <c r="A13" s="13" t="s">
        <v>11</v>
      </c>
      <c r="B13" s="13">
        <v>74</v>
      </c>
      <c r="C13" s="13">
        <v>20411</v>
      </c>
      <c r="D13" s="20">
        <v>158780.02</v>
      </c>
      <c r="F13" s="13">
        <v>103</v>
      </c>
      <c r="G13" s="13">
        <v>30275</v>
      </c>
      <c r="H13" s="20">
        <v>240473.02</v>
      </c>
      <c r="I13" s="23"/>
      <c r="J13" s="21">
        <f t="shared" si="0"/>
        <v>0.15269718243677435</v>
      </c>
    </row>
    <row r="14" spans="1:10" s="13" customFormat="1" ht="9" customHeight="1">
      <c r="A14" s="13" t="s">
        <v>12</v>
      </c>
      <c r="B14" s="19">
        <v>42</v>
      </c>
      <c r="C14" s="19">
        <v>6394</v>
      </c>
      <c r="D14" s="20">
        <v>72014.33</v>
      </c>
      <c r="E14" s="19"/>
      <c r="F14" s="19">
        <v>58</v>
      </c>
      <c r="G14" s="19">
        <v>8239</v>
      </c>
      <c r="H14" s="20">
        <v>128995.83</v>
      </c>
      <c r="I14" s="23"/>
      <c r="J14" s="21">
        <f t="shared" si="0"/>
        <v>0.0819106433939788</v>
      </c>
    </row>
    <row r="15" spans="1:10" s="13" customFormat="1" ht="9" customHeight="1">
      <c r="A15" s="13" t="s">
        <v>13</v>
      </c>
      <c r="B15" s="19">
        <v>11</v>
      </c>
      <c r="C15" s="19">
        <v>5008</v>
      </c>
      <c r="D15" s="20">
        <v>92462.58</v>
      </c>
      <c r="E15" s="19"/>
      <c r="F15" s="19">
        <v>15</v>
      </c>
      <c r="G15" s="19">
        <v>7211</v>
      </c>
      <c r="H15" s="20">
        <v>133761.08</v>
      </c>
      <c r="I15" s="23"/>
      <c r="J15" s="21">
        <f t="shared" si="0"/>
        <v>0.08493651402431744</v>
      </c>
    </row>
    <row r="16" spans="1:10" s="13" customFormat="1" ht="9" customHeight="1">
      <c r="A16" s="13" t="s">
        <v>14</v>
      </c>
      <c r="B16" s="19">
        <v>18</v>
      </c>
      <c r="C16" s="19">
        <v>3015</v>
      </c>
      <c r="D16" s="20">
        <v>17754.68</v>
      </c>
      <c r="E16" s="19"/>
      <c r="F16" s="19">
        <v>24</v>
      </c>
      <c r="G16" s="19">
        <v>3170</v>
      </c>
      <c r="H16" s="20">
        <v>18583.68</v>
      </c>
      <c r="I16" s="23"/>
      <c r="J16" s="21">
        <f t="shared" si="0"/>
        <v>0.01180039064385117</v>
      </c>
    </row>
    <row r="17" spans="1:10" s="13" customFormat="1" ht="9" customHeight="1">
      <c r="A17" s="13" t="s">
        <v>15</v>
      </c>
      <c r="B17" s="19">
        <v>148</v>
      </c>
      <c r="C17" s="19">
        <v>56794</v>
      </c>
      <c r="D17" s="20">
        <v>1432257.29</v>
      </c>
      <c r="E17" s="19"/>
      <c r="F17" s="19">
        <v>172</v>
      </c>
      <c r="G17" s="19">
        <v>64584</v>
      </c>
      <c r="H17" s="20">
        <v>1543313.37</v>
      </c>
      <c r="I17" s="23"/>
      <c r="J17" s="21">
        <f t="shared" si="0"/>
        <v>0.9799835474931994</v>
      </c>
    </row>
    <row r="18" spans="1:10" s="13" customFormat="1" ht="9" customHeight="1">
      <c r="A18" s="13" t="s">
        <v>16</v>
      </c>
      <c r="B18" s="19">
        <v>208</v>
      </c>
      <c r="C18" s="19">
        <v>139078</v>
      </c>
      <c r="D18" s="20">
        <v>1776446.74</v>
      </c>
      <c r="E18" s="19"/>
      <c r="F18" s="19">
        <v>547</v>
      </c>
      <c r="G18" s="19">
        <v>197304</v>
      </c>
      <c r="H18" s="20">
        <v>3204375.39</v>
      </c>
      <c r="I18" s="23"/>
      <c r="J18" s="21">
        <f t="shared" si="0"/>
        <v>2.0347359280585406</v>
      </c>
    </row>
    <row r="19" spans="1:10" s="13" customFormat="1" ht="9" customHeight="1">
      <c r="A19" s="13" t="s">
        <v>17</v>
      </c>
      <c r="B19" s="19">
        <v>1365</v>
      </c>
      <c r="C19" s="19">
        <v>252988</v>
      </c>
      <c r="D19" s="20">
        <v>2940847.21</v>
      </c>
      <c r="E19" s="19"/>
      <c r="F19" s="19">
        <v>1856</v>
      </c>
      <c r="G19" s="19">
        <v>361930</v>
      </c>
      <c r="H19" s="20">
        <v>4559902.51</v>
      </c>
      <c r="I19" s="23"/>
      <c r="J19" s="21">
        <f t="shared" si="0"/>
        <v>2.895477694185299</v>
      </c>
    </row>
    <row r="20" spans="1:10" s="13" customFormat="1" ht="9" customHeight="1">
      <c r="A20" s="13" t="s">
        <v>18</v>
      </c>
      <c r="B20" s="19">
        <v>156</v>
      </c>
      <c r="C20" s="19">
        <v>16458</v>
      </c>
      <c r="D20" s="20">
        <v>84693.1</v>
      </c>
      <c r="E20" s="19"/>
      <c r="F20" s="19">
        <v>178</v>
      </c>
      <c r="G20" s="19">
        <v>18577</v>
      </c>
      <c r="H20" s="20">
        <v>97840.1</v>
      </c>
      <c r="I20" s="23"/>
      <c r="J20" s="21">
        <f t="shared" si="0"/>
        <v>0.062127167527285386</v>
      </c>
    </row>
    <row r="21" spans="1:10" s="13" customFormat="1" ht="9" customHeight="1">
      <c r="A21" s="13" t="s">
        <v>19</v>
      </c>
      <c r="B21" s="19">
        <v>2</v>
      </c>
      <c r="C21" s="19">
        <v>236</v>
      </c>
      <c r="D21" s="20">
        <v>1786</v>
      </c>
      <c r="E21" s="19"/>
      <c r="F21" s="19">
        <v>2</v>
      </c>
      <c r="G21" s="19">
        <v>236</v>
      </c>
      <c r="H21" s="20">
        <v>1786</v>
      </c>
      <c r="I21" s="23"/>
      <c r="J21" s="21">
        <f t="shared" si="0"/>
        <v>0.001134086342958886</v>
      </c>
    </row>
    <row r="22" spans="1:10" s="13" customFormat="1" ht="9" customHeight="1">
      <c r="A22" s="13" t="s">
        <v>20</v>
      </c>
      <c r="B22" s="19">
        <v>100</v>
      </c>
      <c r="C22" s="19">
        <v>11134</v>
      </c>
      <c r="D22" s="20">
        <v>1461759.8</v>
      </c>
      <c r="E22" s="19"/>
      <c r="F22" s="19">
        <v>107</v>
      </c>
      <c r="G22" s="19">
        <v>12566</v>
      </c>
      <c r="H22" s="20">
        <v>1466722.8</v>
      </c>
      <c r="I22" s="23"/>
      <c r="J22" s="21">
        <f t="shared" si="0"/>
        <v>0.931349550048386</v>
      </c>
    </row>
    <row r="23" spans="1:10" s="13" customFormat="1" ht="9" customHeight="1">
      <c r="A23" s="13" t="s">
        <v>21</v>
      </c>
      <c r="B23" s="19">
        <v>819</v>
      </c>
      <c r="C23" s="19">
        <v>27561</v>
      </c>
      <c r="D23" s="20">
        <v>280343.5</v>
      </c>
      <c r="E23" s="19"/>
      <c r="F23" s="19">
        <v>1127</v>
      </c>
      <c r="G23" s="19">
        <v>32194</v>
      </c>
      <c r="H23" s="20">
        <v>324469.8</v>
      </c>
      <c r="I23" s="23"/>
      <c r="J23" s="21">
        <f t="shared" si="0"/>
        <v>0.20603402513023578</v>
      </c>
    </row>
    <row r="24" spans="1:11" s="13" customFormat="1" ht="9" customHeight="1">
      <c r="A24" s="24" t="s">
        <v>22</v>
      </c>
      <c r="B24" s="25">
        <f>SUM(B10:B23)</f>
        <v>3217</v>
      </c>
      <c r="C24" s="25">
        <f>SUM(C10:C23)</f>
        <v>573856</v>
      </c>
      <c r="D24" s="26">
        <f>SUM(D10:D23)</f>
        <v>9700208.7</v>
      </c>
      <c r="E24" s="25"/>
      <c r="F24" s="25">
        <f>SUM(F10:F23)</f>
        <v>4802</v>
      </c>
      <c r="G24" s="25">
        <f>SUM(G10:G23)</f>
        <v>807388</v>
      </c>
      <c r="H24" s="26">
        <f>SUM(H10:H23)</f>
        <v>13428637.530000001</v>
      </c>
      <c r="I24" s="27"/>
      <c r="J24" s="21">
        <f t="shared" si="0"/>
        <v>8.527006958184852</v>
      </c>
      <c r="K24" s="20"/>
    </row>
    <row r="25" spans="1:10" s="13" customFormat="1" ht="9" customHeight="1">
      <c r="A25" s="28" t="s">
        <v>23</v>
      </c>
      <c r="B25" s="29">
        <v>101314</v>
      </c>
      <c r="C25" s="29">
        <v>17605081</v>
      </c>
      <c r="D25" s="30">
        <v>352572245.42</v>
      </c>
      <c r="E25" s="31"/>
      <c r="F25" s="31">
        <v>184754</v>
      </c>
      <c r="G25" s="31">
        <v>27484115</v>
      </c>
      <c r="H25" s="32">
        <v>462478894.4</v>
      </c>
      <c r="I25" s="33"/>
      <c r="J25" s="30">
        <f>H25/57604658</f>
        <v>8.028498223181883</v>
      </c>
    </row>
    <row r="26" spans="1:9" ht="5.25" customHeight="1">
      <c r="A26" s="34"/>
      <c r="B26" s="35"/>
      <c r="C26" s="35"/>
      <c r="D26" s="35"/>
      <c r="E26" s="35"/>
      <c r="F26" s="35"/>
      <c r="G26" s="35"/>
      <c r="H26" s="35"/>
      <c r="I26" s="35"/>
    </row>
    <row r="27" spans="1:9" ht="12" customHeight="1">
      <c r="A27" s="36" t="s">
        <v>26</v>
      </c>
      <c r="B27" s="3"/>
      <c r="C27" s="3"/>
      <c r="D27" s="3"/>
      <c r="E27" s="3"/>
      <c r="F27" s="3"/>
      <c r="G27" s="3"/>
      <c r="H27" s="3"/>
      <c r="I27" s="3"/>
    </row>
    <row r="28" ht="12" customHeight="1">
      <c r="A28" s="37"/>
    </row>
  </sheetData>
  <mergeCells count="5">
    <mergeCell ref="A4:A5"/>
    <mergeCell ref="B4:D4"/>
    <mergeCell ref="A9:J9"/>
    <mergeCell ref="F4:H4"/>
    <mergeCell ref="J4:J5"/>
  </mergeCells>
  <printOptions horizontalCentered="1"/>
  <pageMargins left="0.3937007874015748" right="0.3937007874015748" top="0.984251968503937" bottom="0.984251968503937" header="0.5905511811023623" footer="0.59055118110236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 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OEM</cp:lastModifiedBy>
  <dcterms:created xsi:type="dcterms:W3CDTF">2005-01-17T10:43:26Z</dcterms:created>
  <dcterms:modified xsi:type="dcterms:W3CDTF">2005-01-17T10:43:32Z</dcterms:modified>
  <cp:category/>
  <cp:version/>
  <cp:contentType/>
  <cp:contentStatus/>
</cp:coreProperties>
</file>