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2.7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<sst xmlns="http://schemas.openxmlformats.org/spreadsheetml/2006/main" count="30" uniqueCount="20">
  <si>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 xml:space="preserve">Tavola 22.7  Giorni di spettacolo, biglietti venduti e spesa  del pubblico per il cinematografo,   per provincia, </t>
  </si>
  <si>
    <t>ANNI
PROVINCE</t>
  </si>
  <si>
    <t>CAPOLUOGHI DI PROVINCIA</t>
  </si>
  <si>
    <t>ALTRI COMUNI</t>
  </si>
  <si>
    <t>TOTALE</t>
  </si>
  <si>
    <t>Spettacoli</t>
  </si>
  <si>
    <t>Biglietti</t>
  </si>
  <si>
    <t>Spesa</t>
  </si>
  <si>
    <t xml:space="preserve"> Spesa</t>
  </si>
  <si>
    <t>2003 - DATI PROVINCIALI</t>
  </si>
  <si>
    <t>Imperia</t>
  </si>
  <si>
    <t>Savona</t>
  </si>
  <si>
    <t>Genova</t>
  </si>
  <si>
    <t>La Spezia</t>
  </si>
  <si>
    <t>LIGURIA</t>
  </si>
  <si>
    <t>ITALIA</t>
  </si>
  <si>
    <t>….</t>
  </si>
  <si>
    <r>
      <t xml:space="preserve">                      capoluoghi di provincia e altri comuni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- Anno 2003</t>
    </r>
  </si>
  <si>
    <r>
      <t xml:space="preserve">Spesa 
pro capite
</t>
    </r>
    <r>
      <rPr>
        <sz val="8"/>
        <rFont val="Arial"/>
        <family val="2"/>
      </rPr>
      <t>€</t>
    </r>
  </si>
  <si>
    <r>
      <t>Fonte</t>
    </r>
    <r>
      <rPr>
        <sz val="7"/>
        <rFont val="Arial"/>
        <family val="2"/>
      </rPr>
      <t>: SIAE</t>
    </r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</si>
</sst>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;[Red]#,##0"/>
    <numFmt numFmtId="185" formatCode="General_)"/>
    <numFmt numFmtId="186" formatCode="0;[Red]0"/>
    <numFmt numFmtId="187" formatCode="_-* #,##0_-;\-* #,##0_-;_-* &quot;-&quot;??_-;_-@_-"/>
    <numFmt numFmtId="188" formatCode="0.0"/>
    <numFmt numFmtId="189" formatCode="0.0;[Red]0.0"/>
    <numFmt numFmtId="190" formatCode="#,##0.0"/>
    <numFmt numFmtId="191" formatCode="#,##0.000"/>
    <numFmt numFmtId="192" formatCode="#,##0_ ;\-#,##0\ "/>
    <numFmt numFmtId="193" formatCode="_-* #,##0.0_-;\-* #,##0.0_-;_-* &quot;-&quot;??_-;_-@_-"/>
    <numFmt numFmtId="194" formatCode="#,##0.00_ ;\-#,##0.00\ "/>
  </numFmts>
  <fonts count="9">
    <font>
      <sz val="10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1">
      <alignment vertical="center" wrapText="1"/>
      <protection/>
    </xf>
    <xf numFmtId="49" fontId="2" fillId="2" borderId="2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190" fontId="4" fillId="0" borderId="3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90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190" fontId="6" fillId="0" borderId="3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90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90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190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T_fiancata" xfId="18"/>
    <cellStyle name="T_intestazione bassa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N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7109375" style="0" customWidth="1"/>
    <col min="2" max="2" width="7.00390625" style="0" customWidth="1"/>
    <col min="3" max="3" width="8.140625" style="0" bestFit="1" customWidth="1"/>
    <col min="4" max="4" width="9.7109375" style="0" customWidth="1"/>
    <col min="5" max="5" width="1.1484375" style="0" customWidth="1"/>
    <col min="6" max="6" width="7.00390625" style="0" customWidth="1"/>
    <col min="7" max="7" width="7.28125" style="0" customWidth="1"/>
    <col min="8" max="8" width="9.7109375" style="0" customWidth="1"/>
    <col min="9" max="9" width="1.1484375" style="0" customWidth="1"/>
    <col min="10" max="10" width="7.8515625" style="0" bestFit="1" customWidth="1"/>
    <col min="11" max="11" width="9.57421875" style="0" bestFit="1" customWidth="1"/>
    <col min="12" max="12" width="12.00390625" style="0" customWidth="1"/>
    <col min="13" max="13" width="1.1484375" style="0" customWidth="1"/>
    <col min="14" max="14" width="6.8515625" style="2" bestFit="1" customWidth="1"/>
  </cols>
  <sheetData>
    <row r="1" spans="1:13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s="13" customFormat="1" ht="12" customHeight="1">
      <c r="A4" s="7" t="s">
        <v>1</v>
      </c>
      <c r="B4" s="8" t="s">
        <v>2</v>
      </c>
      <c r="C4" s="8"/>
      <c r="D4" s="8"/>
      <c r="E4" s="9"/>
      <c r="F4" s="8" t="s">
        <v>3</v>
      </c>
      <c r="G4" s="8"/>
      <c r="H4" s="8"/>
      <c r="I4" s="9"/>
      <c r="J4" s="10" t="s">
        <v>4</v>
      </c>
      <c r="K4" s="10"/>
      <c r="L4" s="10"/>
      <c r="M4" s="11"/>
      <c r="N4" s="12" t="s">
        <v>18</v>
      </c>
    </row>
    <row r="5" spans="1:14" s="13" customFormat="1" ht="18" customHeight="1">
      <c r="A5" s="14"/>
      <c r="B5" s="15" t="s">
        <v>5</v>
      </c>
      <c r="C5" s="15" t="s">
        <v>6</v>
      </c>
      <c r="D5" s="15" t="s">
        <v>7</v>
      </c>
      <c r="E5" s="16"/>
      <c r="F5" s="15" t="s">
        <v>5</v>
      </c>
      <c r="G5" s="15" t="s">
        <v>6</v>
      </c>
      <c r="H5" s="15" t="s">
        <v>8</v>
      </c>
      <c r="I5" s="16"/>
      <c r="J5" s="15" t="s">
        <v>5</v>
      </c>
      <c r="K5" s="15" t="s">
        <v>6</v>
      </c>
      <c r="L5" s="15" t="s">
        <v>8</v>
      </c>
      <c r="M5" s="15"/>
      <c r="N5" s="17"/>
    </row>
    <row r="6" spans="1:14" s="13" customFormat="1" ht="9" customHeight="1">
      <c r="A6" s="18">
        <v>2000</v>
      </c>
      <c r="B6" s="19">
        <v>21737</v>
      </c>
      <c r="C6" s="19">
        <v>2585176</v>
      </c>
      <c r="D6" s="20">
        <v>13558734</v>
      </c>
      <c r="E6" s="19"/>
      <c r="F6" s="19">
        <v>12936</v>
      </c>
      <c r="G6" s="19">
        <v>1318051</v>
      </c>
      <c r="H6" s="20">
        <v>6456923</v>
      </c>
      <c r="I6" s="19"/>
      <c r="J6" s="19">
        <f aca="true" t="shared" si="0" ref="J6:L7">B6+F6</f>
        <v>34673</v>
      </c>
      <c r="K6" s="19">
        <f t="shared" si="0"/>
        <v>3903227</v>
      </c>
      <c r="L6" s="20">
        <f t="shared" si="0"/>
        <v>20015657</v>
      </c>
      <c r="M6" s="19"/>
      <c r="N6" s="20">
        <f>L6/1623443</f>
        <v>12.329140598099224</v>
      </c>
    </row>
    <row r="7" spans="1:14" s="13" customFormat="1" ht="9" customHeight="1">
      <c r="A7" s="18">
        <v>2001</v>
      </c>
      <c r="B7" s="19">
        <v>21185</v>
      </c>
      <c r="C7" s="19">
        <v>2605312</v>
      </c>
      <c r="D7" s="20">
        <v>13698490</v>
      </c>
      <c r="E7" s="19"/>
      <c r="F7" s="19">
        <v>13056</v>
      </c>
      <c r="G7" s="19">
        <v>1345549</v>
      </c>
      <c r="H7" s="20">
        <v>6758072</v>
      </c>
      <c r="I7" s="19"/>
      <c r="J7" s="19">
        <f t="shared" si="0"/>
        <v>34241</v>
      </c>
      <c r="K7" s="19">
        <f t="shared" si="0"/>
        <v>3950861</v>
      </c>
      <c r="L7" s="20">
        <f t="shared" si="0"/>
        <v>20456562</v>
      </c>
      <c r="M7" s="19"/>
      <c r="N7" s="20">
        <f>L7/1571783</f>
        <v>13.014876735529015</v>
      </c>
    </row>
    <row r="8" spans="1:14" s="13" customFormat="1" ht="9" customHeight="1">
      <c r="A8" s="18">
        <v>2002</v>
      </c>
      <c r="B8" s="19">
        <v>29976</v>
      </c>
      <c r="C8" s="19">
        <v>2753629</v>
      </c>
      <c r="D8" s="20">
        <v>15577006</v>
      </c>
      <c r="E8" s="19"/>
      <c r="F8" s="19">
        <v>13668</v>
      </c>
      <c r="G8" s="19">
        <v>1237614</v>
      </c>
      <c r="H8" s="20">
        <v>6902094</v>
      </c>
      <c r="I8" s="19"/>
      <c r="J8" s="19">
        <v>43644</v>
      </c>
      <c r="K8" s="19">
        <v>3991243</v>
      </c>
      <c r="L8" s="20">
        <v>22479100</v>
      </c>
      <c r="M8" s="19"/>
      <c r="N8" s="20">
        <f>L8/1571101</f>
        <v>14.307864357542895</v>
      </c>
    </row>
    <row r="9" spans="1:14" s="13" customFormat="1" ht="12" customHeight="1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13" customFormat="1" ht="9" customHeight="1">
      <c r="A10" s="13" t="s">
        <v>10</v>
      </c>
      <c r="B10" s="19">
        <v>862</v>
      </c>
      <c r="C10" s="19">
        <v>89999</v>
      </c>
      <c r="D10" s="20">
        <v>502698.01</v>
      </c>
      <c r="E10" s="19"/>
      <c r="F10" s="19">
        <v>4098</v>
      </c>
      <c r="G10" s="19">
        <v>297483</v>
      </c>
      <c r="H10" s="20">
        <v>1790702.17</v>
      </c>
      <c r="I10" s="19"/>
      <c r="J10" s="19">
        <v>4960</v>
      </c>
      <c r="K10" s="19">
        <v>387482</v>
      </c>
      <c r="L10" s="20">
        <v>2293400.18</v>
      </c>
      <c r="M10" s="22"/>
      <c r="N10" s="20">
        <f>L10/206998</f>
        <v>11.079334969419996</v>
      </c>
    </row>
    <row r="11" spans="1:14" s="13" customFormat="1" ht="9" customHeight="1">
      <c r="A11" s="13" t="s">
        <v>11</v>
      </c>
      <c r="B11" s="19">
        <v>1996</v>
      </c>
      <c r="C11" s="19">
        <v>196084</v>
      </c>
      <c r="D11" s="20">
        <v>1185037.9</v>
      </c>
      <c r="E11" s="19"/>
      <c r="F11" s="19">
        <v>4301</v>
      </c>
      <c r="G11" s="19">
        <v>323303</v>
      </c>
      <c r="H11" s="20">
        <v>1726019.4</v>
      </c>
      <c r="I11" s="19"/>
      <c r="J11" s="19">
        <v>6297</v>
      </c>
      <c r="K11" s="19">
        <v>519387</v>
      </c>
      <c r="L11" s="20">
        <v>2911057.3</v>
      </c>
      <c r="M11" s="22"/>
      <c r="N11" s="20">
        <f>L11/278212</f>
        <v>10.463449815248802</v>
      </c>
    </row>
    <row r="12" spans="1:14" s="13" customFormat="1" ht="9" customHeight="1">
      <c r="A12" s="13" t="s">
        <v>12</v>
      </c>
      <c r="B12" s="19">
        <v>22866</v>
      </c>
      <c r="C12" s="19">
        <v>2017541</v>
      </c>
      <c r="D12" s="20">
        <v>11550486.2</v>
      </c>
      <c r="E12" s="19"/>
      <c r="F12" s="19">
        <v>4258</v>
      </c>
      <c r="G12" s="19">
        <v>339569</v>
      </c>
      <c r="H12" s="20">
        <v>1843518.1</v>
      </c>
      <c r="I12" s="19"/>
      <c r="J12" s="19">
        <v>27124</v>
      </c>
      <c r="K12" s="19">
        <v>2357400</v>
      </c>
      <c r="L12" s="20">
        <v>13394004.3</v>
      </c>
      <c r="M12" s="22"/>
      <c r="N12" s="20">
        <f>L12/872669</f>
        <v>15.348321413961079</v>
      </c>
    </row>
    <row r="13" spans="1:14" s="13" customFormat="1" ht="9" customHeight="1">
      <c r="A13" s="13" t="s">
        <v>13</v>
      </c>
      <c r="B13" s="19">
        <v>2690</v>
      </c>
      <c r="C13" s="19">
        <v>186208</v>
      </c>
      <c r="D13" s="20">
        <v>1042306.75</v>
      </c>
      <c r="E13" s="19"/>
      <c r="F13" s="19">
        <v>2468</v>
      </c>
      <c r="G13" s="19">
        <v>226841</v>
      </c>
      <c r="H13" s="20">
        <v>1283956.5</v>
      </c>
      <c r="I13" s="19"/>
      <c r="J13" s="19">
        <v>5158</v>
      </c>
      <c r="K13" s="19">
        <v>413049</v>
      </c>
      <c r="L13" s="20">
        <v>2326263.25</v>
      </c>
      <c r="M13" s="22"/>
      <c r="N13" s="20">
        <f>L13/216958</f>
        <v>10.722182403967588</v>
      </c>
    </row>
    <row r="14" spans="1:14" s="29" customFormat="1" ht="9" customHeight="1">
      <c r="A14" s="23" t="s">
        <v>14</v>
      </c>
      <c r="B14" s="24">
        <f>SUM(B10:B13)</f>
        <v>28414</v>
      </c>
      <c r="C14" s="24">
        <f>SUM(C10:C13)</f>
        <v>2489832</v>
      </c>
      <c r="D14" s="25">
        <f>SUM(D10:D13)</f>
        <v>14280528.86</v>
      </c>
      <c r="E14" s="26"/>
      <c r="F14" s="26">
        <f>SUM(F10:F13)</f>
        <v>15125</v>
      </c>
      <c r="G14" s="26">
        <f>SUM(G10:G13)</f>
        <v>1187196</v>
      </c>
      <c r="H14" s="27">
        <f>SUM(H10:H13)</f>
        <v>6644196.17</v>
      </c>
      <c r="I14" s="26"/>
      <c r="J14" s="26">
        <f>SUM(J10:J13)</f>
        <v>43539</v>
      </c>
      <c r="K14" s="26">
        <f>SUM(K10:K13)</f>
        <v>3677318</v>
      </c>
      <c r="L14" s="27">
        <f>SUM(L10:L13)</f>
        <v>20924725.03</v>
      </c>
      <c r="M14" s="28"/>
      <c r="N14" s="25">
        <f>L14/1574836</f>
        <v>13.286923228831448</v>
      </c>
    </row>
    <row r="15" spans="1:14" s="13" customFormat="1" ht="9" customHeight="1">
      <c r="A15" s="30" t="s">
        <v>15</v>
      </c>
      <c r="B15" s="31" t="s">
        <v>16</v>
      </c>
      <c r="C15" s="31" t="s">
        <v>16</v>
      </c>
      <c r="D15" s="31" t="s">
        <v>16</v>
      </c>
      <c r="E15" s="32"/>
      <c r="F15" s="31" t="s">
        <v>16</v>
      </c>
      <c r="G15" s="31" t="s">
        <v>16</v>
      </c>
      <c r="H15" s="31" t="s">
        <v>16</v>
      </c>
      <c r="I15" s="32"/>
      <c r="J15" s="32">
        <v>1074224</v>
      </c>
      <c r="K15" s="32">
        <v>105030086</v>
      </c>
      <c r="L15" s="33">
        <v>608563592.26</v>
      </c>
      <c r="M15" s="34"/>
      <c r="N15" s="33">
        <f>L15/57604658</f>
        <v>10.564485813977058</v>
      </c>
    </row>
    <row r="16" spans="1:14" ht="5.2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20"/>
    </row>
    <row r="17" spans="1:14" ht="12" customHeight="1">
      <c r="A17" s="37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0"/>
    </row>
    <row r="18" ht="12" customHeight="1">
      <c r="A18" s="38"/>
    </row>
    <row r="19" ht="12.75">
      <c r="N19" s="39"/>
    </row>
  </sheetData>
  <mergeCells count="6">
    <mergeCell ref="A9:N9"/>
    <mergeCell ref="A4:A5"/>
    <mergeCell ref="B4:D4"/>
    <mergeCell ref="F4:H4"/>
    <mergeCell ref="J4:L4"/>
    <mergeCell ref="N4:N5"/>
  </mergeCells>
  <printOptions horizontalCentered="1"/>
  <pageMargins left="0.1968503937007874" right="0.1968503937007874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2005-01-21T12:19:01Z</dcterms:created>
  <dcterms:modified xsi:type="dcterms:W3CDTF">2005-01-21T12:19:10Z</dcterms:modified>
  <cp:category/>
  <cp:version/>
  <cp:contentType/>
  <cp:contentStatus/>
</cp:coreProperties>
</file>