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80" windowHeight="6480" activeTab="0"/>
  </bookViews>
  <sheets>
    <sheet name="arr-stranieri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<sst xmlns="http://schemas.openxmlformats.org/spreadsheetml/2006/main" count="48" uniqueCount="46">
  <si>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Imperia</t>
  </si>
  <si>
    <t>Savona</t>
  </si>
  <si>
    <t>Genova</t>
  </si>
  <si>
    <t>La Spezia</t>
  </si>
  <si>
    <t>LIGURIA</t>
  </si>
  <si>
    <t>Finlandia</t>
  </si>
  <si>
    <t>Svezia</t>
  </si>
  <si>
    <t>Danimarca</t>
  </si>
  <si>
    <t>Irlanda</t>
  </si>
  <si>
    <t>Regno Unito</t>
  </si>
  <si>
    <t>Paesi Bassi</t>
  </si>
  <si>
    <t>Belgio</t>
  </si>
  <si>
    <t>Lussemburgo</t>
  </si>
  <si>
    <t>Germania</t>
  </si>
  <si>
    <t>Francia</t>
  </si>
  <si>
    <t>Austria</t>
  </si>
  <si>
    <t>Spagna</t>
  </si>
  <si>
    <t>Portogallo</t>
  </si>
  <si>
    <t>Grecia</t>
  </si>
  <si>
    <t>TOTALE</t>
  </si>
  <si>
    <t>ALTRI PAESI EUROPEI</t>
  </si>
  <si>
    <t>Svizzera e Liechtenstein</t>
  </si>
  <si>
    <t>Norvegia</t>
  </si>
  <si>
    <t>Islanda</t>
  </si>
  <si>
    <t>Polonia</t>
  </si>
  <si>
    <t>Repubblica Ceca</t>
  </si>
  <si>
    <t>Slovacchia</t>
  </si>
  <si>
    <t>Ungheria</t>
  </si>
  <si>
    <t>Croazia</t>
  </si>
  <si>
    <t>Slovenia</t>
  </si>
  <si>
    <t>Russia</t>
  </si>
  <si>
    <t>Turchia</t>
  </si>
  <si>
    <t>Altri Paesi Europei</t>
  </si>
  <si>
    <t>PAESI EXTRAEUROPEI</t>
  </si>
  <si>
    <t>U.S.A.</t>
  </si>
  <si>
    <t>Canada</t>
  </si>
  <si>
    <t>America Latina</t>
  </si>
  <si>
    <t>Giappone</t>
  </si>
  <si>
    <t>Altri paesi</t>
  </si>
  <si>
    <t>TOTALE PAESI ESTERI</t>
  </si>
  <si>
    <r>
      <t>Fonte</t>
    </r>
    <r>
      <rPr>
        <sz val="7"/>
        <rFont val="Arial"/>
        <family val="2"/>
      </rPr>
      <t>: ISTAT - Dati provvisori</t>
    </r>
  </si>
  <si>
    <t>Australia</t>
  </si>
  <si>
    <t>Tavola 15.19.1 Arrivi stranieri negli esercizi alberghieri per paese di provenienza e provincia - Anno 2003</t>
  </si>
  <si>
    <t>ITALIA</t>
  </si>
  <si>
    <t>UNIONE EUROPEA (U.E. 15)</t>
  </si>
  <si>
    <t>PAESE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</si>
</sst>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</numFmts>
  <fonts count="1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2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3" fontId="9" fillId="0" borderId="0" xfId="0" applyNumberFormat="1" applyFont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5" fillId="0" borderId="2" xfId="0" applyFont="1" applyBorder="1" applyAlignment="1" quotePrefix="1">
      <alignment horizontal="center"/>
    </xf>
    <xf numFmtId="0" fontId="8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5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22.5" style="0" customWidth="1"/>
    <col min="2" max="3" width="8.83203125" style="0" customWidth="1"/>
    <col min="4" max="4" width="8.83203125" style="5" customWidth="1"/>
    <col min="5" max="5" width="1.3359375" style="0" customWidth="1"/>
    <col min="6" max="10" width="8.83203125" style="0" customWidth="1"/>
    <col min="11" max="11" width="10.83203125" style="28" customWidth="1"/>
  </cols>
  <sheetData>
    <row r="2" spans="1:10" ht="12.75">
      <c r="A2" s="1" t="s">
        <v>42</v>
      </c>
      <c r="B2" s="2"/>
      <c r="C2" s="2"/>
      <c r="D2" s="2"/>
      <c r="E2" s="2"/>
      <c r="F2" s="2"/>
      <c r="G2" s="3"/>
      <c r="H2" s="2"/>
      <c r="I2" s="2"/>
      <c r="J2" s="2"/>
    </row>
    <row r="3" spans="1:11" s="8" customFormat="1" ht="12" customHeight="1">
      <c r="A3" s="6"/>
      <c r="B3" s="6"/>
      <c r="C3" s="6"/>
      <c r="D3" s="6"/>
      <c r="E3" s="6"/>
      <c r="F3" s="6"/>
      <c r="G3" s="7"/>
      <c r="H3" s="6"/>
      <c r="I3" s="6"/>
      <c r="J3" s="6"/>
      <c r="K3" s="27"/>
    </row>
    <row r="4" spans="1:11" s="8" customFormat="1" ht="12" customHeight="1">
      <c r="A4" s="9"/>
      <c r="B4" s="9"/>
      <c r="C4" s="9"/>
      <c r="D4" s="9"/>
      <c r="E4" s="9"/>
      <c r="F4" s="9"/>
      <c r="G4" s="10"/>
      <c r="H4" s="9"/>
      <c r="I4" s="9"/>
      <c r="J4" s="9"/>
      <c r="K4" s="28"/>
    </row>
    <row r="5" spans="1:11" s="8" customFormat="1" ht="12" customHeight="1">
      <c r="A5" s="11" t="s">
        <v>45</v>
      </c>
      <c r="B5" s="12">
        <v>2000</v>
      </c>
      <c r="C5" s="6">
        <v>2001</v>
      </c>
      <c r="D5" s="12">
        <v>2002</v>
      </c>
      <c r="E5" s="11"/>
      <c r="F5" s="31">
        <v>2003</v>
      </c>
      <c r="G5" s="32"/>
      <c r="H5" s="32"/>
      <c r="I5" s="32"/>
      <c r="J5" s="32"/>
      <c r="K5" s="33"/>
    </row>
    <row r="6" spans="2:11" s="8" customFormat="1" ht="12" customHeight="1">
      <c r="B6" s="6"/>
      <c r="C6" s="6"/>
      <c r="D6" s="6"/>
      <c r="E6" s="11"/>
      <c r="F6" s="12" t="s">
        <v>0</v>
      </c>
      <c r="G6" s="13" t="s">
        <v>1</v>
      </c>
      <c r="H6" s="12" t="s">
        <v>2</v>
      </c>
      <c r="I6" s="12" t="s">
        <v>3</v>
      </c>
      <c r="J6" s="14" t="s">
        <v>4</v>
      </c>
      <c r="K6" s="29" t="s">
        <v>43</v>
      </c>
    </row>
    <row r="7" spans="1:11" s="8" customFormat="1" ht="12" customHeight="1">
      <c r="A7" s="15"/>
      <c r="B7" s="15"/>
      <c r="C7" s="15"/>
      <c r="D7" s="15"/>
      <c r="E7" s="15"/>
      <c r="F7" s="15"/>
      <c r="G7" s="16"/>
      <c r="H7" s="17"/>
      <c r="I7" s="15"/>
      <c r="J7" s="15"/>
      <c r="K7" s="27"/>
    </row>
    <row r="8" spans="1:11" s="8" customFormat="1" ht="12" customHeight="1">
      <c r="A8" s="11"/>
      <c r="B8" s="11"/>
      <c r="C8" s="6"/>
      <c r="D8" s="6"/>
      <c r="E8" s="11"/>
      <c r="F8" s="11"/>
      <c r="G8" s="18"/>
      <c r="H8" s="11"/>
      <c r="I8" s="11"/>
      <c r="J8" s="11"/>
      <c r="K8" s="28"/>
    </row>
    <row r="9" spans="1:11" s="8" customFormat="1" ht="12" customHeight="1">
      <c r="A9" s="4" t="s">
        <v>44</v>
      </c>
      <c r="B9" s="11"/>
      <c r="C9" s="6"/>
      <c r="D9" s="6"/>
      <c r="E9" s="11"/>
      <c r="F9" s="11"/>
      <c r="G9" s="18"/>
      <c r="H9" s="11"/>
      <c r="I9" s="11"/>
      <c r="J9" s="11"/>
      <c r="K9" s="28"/>
    </row>
    <row r="10" spans="1:11" s="8" customFormat="1" ht="12" customHeight="1">
      <c r="A10" s="19" t="s">
        <v>5</v>
      </c>
      <c r="B10" s="7">
        <v>3636</v>
      </c>
      <c r="C10" s="7">
        <v>4084</v>
      </c>
      <c r="D10" s="7">
        <v>4011</v>
      </c>
      <c r="E10" s="7"/>
      <c r="F10" s="7">
        <v>1084</v>
      </c>
      <c r="G10" s="7">
        <v>606</v>
      </c>
      <c r="H10" s="7">
        <v>1837</v>
      </c>
      <c r="I10" s="7">
        <v>456</v>
      </c>
      <c r="J10" s="20">
        <f aca="true" t="shared" si="0" ref="J10:J23">+F10+G10+H10+I10</f>
        <v>3983</v>
      </c>
      <c r="K10" s="20">
        <v>119176</v>
      </c>
    </row>
    <row r="11" spans="1:11" s="8" customFormat="1" ht="12" customHeight="1">
      <c r="A11" s="19" t="s">
        <v>6</v>
      </c>
      <c r="B11" s="7">
        <v>18007</v>
      </c>
      <c r="C11" s="7">
        <v>18048</v>
      </c>
      <c r="D11" s="7">
        <v>19767</v>
      </c>
      <c r="E11" s="7"/>
      <c r="F11" s="7">
        <v>3861</v>
      </c>
      <c r="G11" s="7">
        <v>4450</v>
      </c>
      <c r="H11" s="7">
        <v>5067</v>
      </c>
      <c r="I11" s="7">
        <v>2589</v>
      </c>
      <c r="J11" s="20">
        <f t="shared" si="0"/>
        <v>15967</v>
      </c>
      <c r="K11" s="20">
        <v>312744</v>
      </c>
    </row>
    <row r="12" spans="1:11" s="8" customFormat="1" ht="12" customHeight="1">
      <c r="A12" s="19" t="s">
        <v>7</v>
      </c>
      <c r="B12" s="7">
        <v>8451</v>
      </c>
      <c r="C12" s="7">
        <v>8256</v>
      </c>
      <c r="D12" s="7">
        <v>8196</v>
      </c>
      <c r="E12" s="7"/>
      <c r="F12" s="7">
        <v>1932</v>
      </c>
      <c r="G12" s="7">
        <v>2249</v>
      </c>
      <c r="H12" s="7">
        <v>2757</v>
      </c>
      <c r="I12" s="7">
        <v>987</v>
      </c>
      <c r="J12" s="20">
        <f t="shared" si="0"/>
        <v>7925</v>
      </c>
      <c r="K12" s="20">
        <v>205954</v>
      </c>
    </row>
    <row r="13" spans="1:11" s="8" customFormat="1" ht="12" customHeight="1">
      <c r="A13" s="19" t="s">
        <v>8</v>
      </c>
      <c r="B13" s="7">
        <v>5626</v>
      </c>
      <c r="C13" s="7">
        <v>5530</v>
      </c>
      <c r="D13" s="7">
        <v>6229</v>
      </c>
      <c r="E13" s="7"/>
      <c r="F13" s="7">
        <v>1198</v>
      </c>
      <c r="G13" s="7">
        <v>1005</v>
      </c>
      <c r="H13" s="7">
        <v>2564</v>
      </c>
      <c r="I13" s="7">
        <v>1050</v>
      </c>
      <c r="J13" s="20">
        <f t="shared" si="0"/>
        <v>5817</v>
      </c>
      <c r="K13" s="20">
        <v>207363</v>
      </c>
    </row>
    <row r="14" spans="1:11" s="8" customFormat="1" ht="12" customHeight="1">
      <c r="A14" s="19" t="s">
        <v>9</v>
      </c>
      <c r="B14" s="7">
        <v>74736</v>
      </c>
      <c r="C14" s="7">
        <v>74203</v>
      </c>
      <c r="D14" s="7">
        <v>77233</v>
      </c>
      <c r="E14" s="7"/>
      <c r="F14" s="7">
        <v>21031</v>
      </c>
      <c r="G14" s="7">
        <v>6707</v>
      </c>
      <c r="H14" s="7">
        <v>36964</v>
      </c>
      <c r="I14" s="7">
        <v>9584</v>
      </c>
      <c r="J14" s="20">
        <f t="shared" si="0"/>
        <v>74286</v>
      </c>
      <c r="K14" s="20">
        <v>2432240</v>
      </c>
    </row>
    <row r="15" spans="1:11" s="8" customFormat="1" ht="12" customHeight="1">
      <c r="A15" s="19" t="s">
        <v>10</v>
      </c>
      <c r="B15" s="7">
        <v>29393</v>
      </c>
      <c r="C15" s="7">
        <v>29734</v>
      </c>
      <c r="D15" s="7">
        <v>32139</v>
      </c>
      <c r="E15" s="7"/>
      <c r="F15" s="7">
        <v>7180</v>
      </c>
      <c r="G15" s="7">
        <v>9042</v>
      </c>
      <c r="H15" s="7">
        <v>10346</v>
      </c>
      <c r="I15" s="7">
        <v>3918</v>
      </c>
      <c r="J15" s="20">
        <f t="shared" si="0"/>
        <v>30486</v>
      </c>
      <c r="K15" s="20">
        <v>692150</v>
      </c>
    </row>
    <row r="16" spans="1:11" s="8" customFormat="1" ht="12" customHeight="1">
      <c r="A16" s="19" t="s">
        <v>11</v>
      </c>
      <c r="B16" s="7">
        <v>17114</v>
      </c>
      <c r="C16" s="7">
        <v>17874</v>
      </c>
      <c r="D16" s="7">
        <v>18154</v>
      </c>
      <c r="E16" s="7"/>
      <c r="F16" s="7">
        <v>4687</v>
      </c>
      <c r="G16" s="7">
        <v>3917</v>
      </c>
      <c r="H16" s="7">
        <v>7329</v>
      </c>
      <c r="I16" s="7">
        <v>1537</v>
      </c>
      <c r="J16" s="20">
        <f t="shared" si="0"/>
        <v>17470</v>
      </c>
      <c r="K16" s="20">
        <v>655097</v>
      </c>
    </row>
    <row r="17" spans="1:11" s="8" customFormat="1" ht="12" customHeight="1">
      <c r="A17" s="21" t="s">
        <v>12</v>
      </c>
      <c r="B17" s="7">
        <v>1360</v>
      </c>
      <c r="C17" s="7">
        <v>1379</v>
      </c>
      <c r="D17" s="7">
        <v>1451</v>
      </c>
      <c r="E17" s="7"/>
      <c r="F17" s="7">
        <v>309</v>
      </c>
      <c r="G17" s="7">
        <v>305</v>
      </c>
      <c r="H17" s="7">
        <v>530</v>
      </c>
      <c r="I17" s="7">
        <v>145</v>
      </c>
      <c r="J17" s="20">
        <f t="shared" si="0"/>
        <v>1289</v>
      </c>
      <c r="K17" s="20">
        <v>42787</v>
      </c>
    </row>
    <row r="18" spans="1:11" s="8" customFormat="1" ht="12" customHeight="1">
      <c r="A18" s="21" t="s">
        <v>13</v>
      </c>
      <c r="B18" s="7">
        <v>261381</v>
      </c>
      <c r="C18" s="7">
        <v>248352</v>
      </c>
      <c r="D18" s="7">
        <v>250290</v>
      </c>
      <c r="E18" s="7"/>
      <c r="F18" s="7">
        <v>65906</v>
      </c>
      <c r="G18" s="7">
        <v>79075</v>
      </c>
      <c r="H18" s="7">
        <v>45925</v>
      </c>
      <c r="I18" s="7">
        <v>23090</v>
      </c>
      <c r="J18" s="20">
        <f t="shared" si="0"/>
        <v>213996</v>
      </c>
      <c r="K18" s="20">
        <v>6111576</v>
      </c>
    </row>
    <row r="19" spans="1:11" s="8" customFormat="1" ht="12" customHeight="1">
      <c r="A19" s="21" t="s">
        <v>14</v>
      </c>
      <c r="B19" s="7">
        <v>86461</v>
      </c>
      <c r="C19" s="7">
        <v>92916</v>
      </c>
      <c r="D19" s="7">
        <v>105822</v>
      </c>
      <c r="E19" s="7"/>
      <c r="F19" s="7">
        <v>28747</v>
      </c>
      <c r="G19" s="7">
        <v>17378</v>
      </c>
      <c r="H19" s="7">
        <v>46049</v>
      </c>
      <c r="I19" s="7">
        <v>11125</v>
      </c>
      <c r="J19" s="20">
        <f t="shared" si="0"/>
        <v>103299</v>
      </c>
      <c r="K19" s="20">
        <v>2355299</v>
      </c>
    </row>
    <row r="20" spans="1:11" s="8" customFormat="1" ht="12" customHeight="1">
      <c r="A20" s="21" t="s">
        <v>15</v>
      </c>
      <c r="B20" s="7">
        <v>34272</v>
      </c>
      <c r="C20" s="7">
        <v>38438</v>
      </c>
      <c r="D20" s="7">
        <v>39706</v>
      </c>
      <c r="E20" s="7"/>
      <c r="F20" s="7">
        <v>10026</v>
      </c>
      <c r="G20" s="7">
        <v>9794</v>
      </c>
      <c r="H20" s="7">
        <v>8861</v>
      </c>
      <c r="I20" s="7">
        <v>5613</v>
      </c>
      <c r="J20" s="20">
        <f t="shared" si="0"/>
        <v>34294</v>
      </c>
      <c r="K20" s="20">
        <v>1245692</v>
      </c>
    </row>
    <row r="21" spans="1:11" s="8" customFormat="1" ht="12" customHeight="1">
      <c r="A21" s="21" t="s">
        <v>16</v>
      </c>
      <c r="B21" s="7">
        <v>44333</v>
      </c>
      <c r="C21" s="7">
        <v>37709</v>
      </c>
      <c r="D21" s="7">
        <v>40146</v>
      </c>
      <c r="E21" s="7"/>
      <c r="F21" s="7">
        <v>11312</v>
      </c>
      <c r="G21" s="7">
        <v>8692</v>
      </c>
      <c r="H21" s="7">
        <v>15506</v>
      </c>
      <c r="I21" s="7">
        <v>1875</v>
      </c>
      <c r="J21" s="20">
        <f t="shared" si="0"/>
        <v>37385</v>
      </c>
      <c r="K21" s="20">
        <v>1099541</v>
      </c>
    </row>
    <row r="22" spans="1:11" s="8" customFormat="1" ht="12" customHeight="1">
      <c r="A22" s="21" t="s">
        <v>17</v>
      </c>
      <c r="B22" s="7">
        <v>5164</v>
      </c>
      <c r="C22" s="7">
        <v>4289</v>
      </c>
      <c r="D22" s="7">
        <v>4344</v>
      </c>
      <c r="E22" s="7"/>
      <c r="F22" s="7">
        <v>910</v>
      </c>
      <c r="G22" s="7">
        <v>599</v>
      </c>
      <c r="H22" s="7">
        <v>2455</v>
      </c>
      <c r="I22" s="7">
        <v>344</v>
      </c>
      <c r="J22" s="20">
        <f t="shared" si="0"/>
        <v>4308</v>
      </c>
      <c r="K22" s="20">
        <v>138204</v>
      </c>
    </row>
    <row r="23" spans="1:11" s="8" customFormat="1" ht="12" customHeight="1">
      <c r="A23" s="21" t="s">
        <v>18</v>
      </c>
      <c r="B23" s="7">
        <v>5611</v>
      </c>
      <c r="C23" s="7">
        <v>4809</v>
      </c>
      <c r="D23" s="7">
        <v>6637</v>
      </c>
      <c r="E23" s="7"/>
      <c r="F23" s="7">
        <v>765</v>
      </c>
      <c r="G23" s="7">
        <v>363</v>
      </c>
      <c r="H23" s="7">
        <v>3876</v>
      </c>
      <c r="I23" s="7">
        <v>424</v>
      </c>
      <c r="J23" s="20">
        <f t="shared" si="0"/>
        <v>5428</v>
      </c>
      <c r="K23" s="20">
        <v>241051</v>
      </c>
    </row>
    <row r="24" spans="1:13" s="8" customFormat="1" ht="12" customHeight="1">
      <c r="A24" s="22" t="s">
        <v>19</v>
      </c>
      <c r="B24" s="20">
        <f>SUM(B10:B23)</f>
        <v>595545</v>
      </c>
      <c r="C24" s="20">
        <f>SUM(C10:C23)</f>
        <v>585621</v>
      </c>
      <c r="D24" s="20">
        <v>614125</v>
      </c>
      <c r="E24" s="20"/>
      <c r="F24" s="20">
        <f aca="true" t="shared" si="1" ref="F24:K24">SUM(F10:F23)</f>
        <v>158948</v>
      </c>
      <c r="G24" s="20">
        <f t="shared" si="1"/>
        <v>144182</v>
      </c>
      <c r="H24" s="20">
        <f t="shared" si="1"/>
        <v>190066</v>
      </c>
      <c r="I24" s="20">
        <f t="shared" si="1"/>
        <v>62737</v>
      </c>
      <c r="J24" s="20">
        <f t="shared" si="1"/>
        <v>555933</v>
      </c>
      <c r="K24" s="20">
        <f t="shared" si="1"/>
        <v>15858874</v>
      </c>
      <c r="M24" s="30"/>
    </row>
    <row r="25" spans="1:11" s="8" customFormat="1" ht="12" customHeight="1">
      <c r="A25" s="21"/>
      <c r="B25" s="7"/>
      <c r="C25" s="7"/>
      <c r="D25" s="7"/>
      <c r="E25" s="7"/>
      <c r="F25" s="7"/>
      <c r="G25" s="7"/>
      <c r="H25" s="7"/>
      <c r="I25" s="7"/>
      <c r="J25" s="7"/>
      <c r="K25" s="20"/>
    </row>
    <row r="26" spans="1:11" s="8" customFormat="1" ht="12" customHeight="1">
      <c r="A26" s="23" t="s">
        <v>20</v>
      </c>
      <c r="B26" s="7"/>
      <c r="C26" s="7"/>
      <c r="D26" s="7"/>
      <c r="E26" s="7"/>
      <c r="F26" s="7"/>
      <c r="G26" s="7"/>
      <c r="H26" s="7"/>
      <c r="I26" s="7"/>
      <c r="J26" s="7"/>
      <c r="K26" s="20"/>
    </row>
    <row r="27" spans="1:11" s="8" customFormat="1" ht="12" customHeight="1">
      <c r="A27" s="24" t="s">
        <v>21</v>
      </c>
      <c r="B27" s="7">
        <v>95646</v>
      </c>
      <c r="C27" s="7">
        <v>98363</v>
      </c>
      <c r="D27" s="7">
        <v>96381</v>
      </c>
      <c r="E27" s="7"/>
      <c r="F27" s="7">
        <v>19953</v>
      </c>
      <c r="G27" s="7">
        <v>36497</v>
      </c>
      <c r="H27" s="7">
        <v>30684</v>
      </c>
      <c r="I27" s="7">
        <v>12757</v>
      </c>
      <c r="J27" s="20">
        <f aca="true" t="shared" si="2" ref="J27:J39">+F27+G27+H27+I27</f>
        <v>99891</v>
      </c>
      <c r="K27" s="20">
        <v>1221246</v>
      </c>
    </row>
    <row r="28" spans="1:11" s="8" customFormat="1" ht="12" customHeight="1">
      <c r="A28" s="21" t="s">
        <v>22</v>
      </c>
      <c r="B28" s="7">
        <v>10458</v>
      </c>
      <c r="C28" s="7">
        <v>9617</v>
      </c>
      <c r="D28" s="7">
        <v>10988</v>
      </c>
      <c r="E28" s="7"/>
      <c r="F28" s="7">
        <v>2312</v>
      </c>
      <c r="G28" s="7">
        <v>2546</v>
      </c>
      <c r="H28" s="7">
        <v>3807</v>
      </c>
      <c r="I28" s="7">
        <v>2478</v>
      </c>
      <c r="J28" s="20">
        <f t="shared" si="2"/>
        <v>11143</v>
      </c>
      <c r="K28" s="20">
        <v>167361</v>
      </c>
    </row>
    <row r="29" spans="1:11" s="8" customFormat="1" ht="12" customHeight="1">
      <c r="A29" s="21" t="s">
        <v>23</v>
      </c>
      <c r="B29" s="7">
        <v>514</v>
      </c>
      <c r="C29" s="7">
        <v>500</v>
      </c>
      <c r="D29" s="7">
        <v>395</v>
      </c>
      <c r="E29" s="7"/>
      <c r="F29" s="7">
        <v>186</v>
      </c>
      <c r="G29" s="7">
        <v>57</v>
      </c>
      <c r="H29" s="7">
        <v>400</v>
      </c>
      <c r="I29" s="7">
        <v>78</v>
      </c>
      <c r="J29" s="20">
        <f t="shared" si="2"/>
        <v>721</v>
      </c>
      <c r="K29" s="20">
        <v>16573</v>
      </c>
    </row>
    <row r="30" spans="1:11" s="8" customFormat="1" ht="12" customHeight="1">
      <c r="A30" s="21" t="s">
        <v>24</v>
      </c>
      <c r="B30" s="7">
        <v>7791</v>
      </c>
      <c r="C30" s="7">
        <v>8524</v>
      </c>
      <c r="D30" s="7">
        <v>9854</v>
      </c>
      <c r="E30" s="7"/>
      <c r="F30" s="7">
        <v>2350</v>
      </c>
      <c r="G30" s="7">
        <v>3111</v>
      </c>
      <c r="H30" s="7">
        <v>2392</v>
      </c>
      <c r="I30" s="7">
        <v>439</v>
      </c>
      <c r="J30" s="20">
        <f t="shared" si="2"/>
        <v>8292</v>
      </c>
      <c r="K30" s="20">
        <v>329226</v>
      </c>
    </row>
    <row r="31" spans="1:11" s="8" customFormat="1" ht="12" customHeight="1">
      <c r="A31" s="21" t="s">
        <v>25</v>
      </c>
      <c r="B31" s="7">
        <v>2450</v>
      </c>
      <c r="C31" s="7">
        <v>2609</v>
      </c>
      <c r="D31" s="7">
        <v>2822</v>
      </c>
      <c r="E31" s="7"/>
      <c r="F31" s="7">
        <v>494</v>
      </c>
      <c r="G31" s="7">
        <v>979</v>
      </c>
      <c r="H31" s="7">
        <v>936</v>
      </c>
      <c r="I31" s="7">
        <v>260</v>
      </c>
      <c r="J31" s="20">
        <f t="shared" si="2"/>
        <v>2669</v>
      </c>
      <c r="K31" s="20">
        <v>162524</v>
      </c>
    </row>
    <row r="32" spans="1:11" s="8" customFormat="1" ht="12" customHeight="1">
      <c r="A32" s="21" t="s">
        <v>26</v>
      </c>
      <c r="B32" s="7">
        <v>888</v>
      </c>
      <c r="C32" s="7">
        <v>459</v>
      </c>
      <c r="D32" s="7">
        <v>694</v>
      </c>
      <c r="E32" s="7"/>
      <c r="F32" s="7">
        <v>26</v>
      </c>
      <c r="G32" s="7">
        <v>160</v>
      </c>
      <c r="H32" s="7">
        <v>265</v>
      </c>
      <c r="I32" s="7">
        <v>30</v>
      </c>
      <c r="J32" s="20">
        <f t="shared" si="2"/>
        <v>481</v>
      </c>
      <c r="K32" s="20">
        <v>40177</v>
      </c>
    </row>
    <row r="33" spans="1:11" s="8" customFormat="1" ht="12" customHeight="1">
      <c r="A33" s="21" t="s">
        <v>27</v>
      </c>
      <c r="B33" s="7">
        <v>4638</v>
      </c>
      <c r="C33" s="7">
        <v>4808</v>
      </c>
      <c r="D33" s="7">
        <v>5600</v>
      </c>
      <c r="E33" s="7"/>
      <c r="F33" s="7">
        <v>1808</v>
      </c>
      <c r="G33" s="7">
        <v>2114</v>
      </c>
      <c r="H33" s="7">
        <v>2049</v>
      </c>
      <c r="I33" s="7">
        <v>226</v>
      </c>
      <c r="J33" s="20">
        <f t="shared" si="2"/>
        <v>6197</v>
      </c>
      <c r="K33" s="20">
        <v>181748</v>
      </c>
    </row>
    <row r="34" spans="1:11" s="8" customFormat="1" ht="12" customHeight="1">
      <c r="A34" s="21" t="s">
        <v>28</v>
      </c>
      <c r="B34" s="7">
        <v>3065</v>
      </c>
      <c r="C34" s="7">
        <v>2752</v>
      </c>
      <c r="D34" s="7">
        <v>2869</v>
      </c>
      <c r="E34" s="7"/>
      <c r="F34" s="7">
        <v>613</v>
      </c>
      <c r="G34" s="7">
        <v>799</v>
      </c>
      <c r="H34" s="7">
        <v>1397</v>
      </c>
      <c r="I34" s="7">
        <v>306</v>
      </c>
      <c r="J34" s="20">
        <f t="shared" si="2"/>
        <v>3115</v>
      </c>
      <c r="K34" s="20">
        <v>124656</v>
      </c>
    </row>
    <row r="35" spans="1:11" s="8" customFormat="1" ht="12" customHeight="1">
      <c r="A35" s="21" t="s">
        <v>29</v>
      </c>
      <c r="B35" s="7">
        <v>3668</v>
      </c>
      <c r="C35" s="7">
        <v>3322</v>
      </c>
      <c r="D35" s="7">
        <v>2828</v>
      </c>
      <c r="E35" s="7"/>
      <c r="F35" s="7">
        <v>940</v>
      </c>
      <c r="G35" s="7">
        <v>455</v>
      </c>
      <c r="H35" s="7">
        <v>965</v>
      </c>
      <c r="I35" s="7">
        <v>401</v>
      </c>
      <c r="J35" s="20">
        <f t="shared" si="2"/>
        <v>2761</v>
      </c>
      <c r="K35" s="20">
        <v>101714</v>
      </c>
    </row>
    <row r="36" spans="1:11" s="8" customFormat="1" ht="12" customHeight="1">
      <c r="A36" s="21" t="s">
        <v>30</v>
      </c>
      <c r="B36" s="7">
        <v>9604</v>
      </c>
      <c r="C36" s="7">
        <v>10808</v>
      </c>
      <c r="D36" s="7">
        <v>10394</v>
      </c>
      <c r="E36" s="7"/>
      <c r="F36" s="7">
        <v>3509</v>
      </c>
      <c r="G36" s="7">
        <v>2449</v>
      </c>
      <c r="H36" s="7">
        <v>4861</v>
      </c>
      <c r="I36" s="7">
        <v>642</v>
      </c>
      <c r="J36" s="20">
        <f t="shared" si="2"/>
        <v>11461</v>
      </c>
      <c r="K36" s="20">
        <v>359709</v>
      </c>
    </row>
    <row r="37" spans="1:11" s="8" customFormat="1" ht="12" customHeight="1">
      <c r="A37" s="21" t="s">
        <v>31</v>
      </c>
      <c r="B37" s="7">
        <v>6827</v>
      </c>
      <c r="C37" s="7">
        <v>4339</v>
      </c>
      <c r="D37" s="7">
        <v>1994</v>
      </c>
      <c r="E37" s="7"/>
      <c r="F37" s="7">
        <v>244</v>
      </c>
      <c r="G37" s="7">
        <v>138</v>
      </c>
      <c r="H37" s="7">
        <v>1432</v>
      </c>
      <c r="I37" s="7">
        <v>148</v>
      </c>
      <c r="J37" s="20">
        <f t="shared" si="2"/>
        <v>1962</v>
      </c>
      <c r="K37" s="20">
        <v>100817</v>
      </c>
    </row>
    <row r="38" spans="1:11" s="8" customFormat="1" ht="12" customHeight="1">
      <c r="A38" s="21" t="s">
        <v>32</v>
      </c>
      <c r="B38" s="7">
        <v>16723</v>
      </c>
      <c r="C38" s="7">
        <v>19343</v>
      </c>
      <c r="D38" s="7">
        <v>27067</v>
      </c>
      <c r="E38" s="7"/>
      <c r="F38" s="7">
        <v>4298</v>
      </c>
      <c r="G38" s="7">
        <v>6843</v>
      </c>
      <c r="H38" s="7">
        <v>12894</v>
      </c>
      <c r="I38" s="7">
        <v>2075</v>
      </c>
      <c r="J38" s="20">
        <f t="shared" si="2"/>
        <v>26110</v>
      </c>
      <c r="K38" s="20">
        <v>1217946</v>
      </c>
    </row>
    <row r="39" spans="1:11" s="8" customFormat="1" ht="12" customHeight="1">
      <c r="A39" s="22" t="s">
        <v>19</v>
      </c>
      <c r="B39" s="20">
        <f>SUM(B27:B38)</f>
        <v>162272</v>
      </c>
      <c r="C39" s="20">
        <f>SUM(C27:C38)</f>
        <v>165444</v>
      </c>
      <c r="D39" s="20">
        <v>171886</v>
      </c>
      <c r="E39" s="20"/>
      <c r="F39" s="20">
        <f>SUM(F27:F38)</f>
        <v>36733</v>
      </c>
      <c r="G39" s="20">
        <f>SUM(G27:G38)</f>
        <v>56148</v>
      </c>
      <c r="H39" s="20">
        <f>SUM(H27:H38)</f>
        <v>62082</v>
      </c>
      <c r="I39" s="20">
        <f>SUM(I27:I38)</f>
        <v>19840</v>
      </c>
      <c r="J39" s="20">
        <f t="shared" si="2"/>
        <v>174803</v>
      </c>
      <c r="K39" s="20">
        <f>SUM(K27:K38)</f>
        <v>4023697</v>
      </c>
    </row>
    <row r="40" spans="1:11" s="8" customFormat="1" ht="12" customHeight="1">
      <c r="A40" s="21"/>
      <c r="B40" s="7"/>
      <c r="C40" s="7"/>
      <c r="D40" s="7"/>
      <c r="E40" s="7"/>
      <c r="F40" s="7"/>
      <c r="G40" s="7"/>
      <c r="H40" s="7"/>
      <c r="I40" s="7"/>
      <c r="J40" s="7"/>
      <c r="K40" s="20"/>
    </row>
    <row r="41" spans="1:11" s="8" customFormat="1" ht="12" customHeight="1">
      <c r="A41" s="23" t="s">
        <v>33</v>
      </c>
      <c r="B41" s="7"/>
      <c r="C41" s="7"/>
      <c r="D41" s="7"/>
      <c r="E41" s="7"/>
      <c r="F41" s="7"/>
      <c r="G41" s="7"/>
      <c r="H41" s="7"/>
      <c r="I41" s="7"/>
      <c r="J41" s="7"/>
      <c r="K41" s="20"/>
    </row>
    <row r="42" spans="1:11" s="8" customFormat="1" ht="12" customHeight="1">
      <c r="A42" s="21" t="s">
        <v>34</v>
      </c>
      <c r="B42" s="7">
        <v>120587</v>
      </c>
      <c r="C42" s="7">
        <v>114898</v>
      </c>
      <c r="D42" s="7">
        <v>99462</v>
      </c>
      <c r="E42" s="7"/>
      <c r="F42" s="7">
        <v>6783</v>
      </c>
      <c r="G42" s="7">
        <v>3632</v>
      </c>
      <c r="H42" s="7">
        <v>46969</v>
      </c>
      <c r="I42" s="7">
        <v>31485</v>
      </c>
      <c r="J42" s="20">
        <f aca="true" t="shared" si="3" ref="J42:J48">+F42+G42+H42+I42</f>
        <v>88869</v>
      </c>
      <c r="K42" s="20">
        <v>2978081</v>
      </c>
    </row>
    <row r="43" spans="1:11" s="8" customFormat="1" ht="12" customHeight="1">
      <c r="A43" s="21" t="s">
        <v>35</v>
      </c>
      <c r="B43" s="7">
        <v>11753</v>
      </c>
      <c r="C43" s="7">
        <v>13277</v>
      </c>
      <c r="D43" s="7">
        <v>13055</v>
      </c>
      <c r="E43" s="7"/>
      <c r="F43" s="7">
        <v>1794</v>
      </c>
      <c r="G43" s="7">
        <v>1210</v>
      </c>
      <c r="H43" s="7">
        <v>6082</v>
      </c>
      <c r="I43" s="7">
        <v>3916</v>
      </c>
      <c r="J43" s="20">
        <f t="shared" si="3"/>
        <v>13002</v>
      </c>
      <c r="K43" s="20">
        <v>332834</v>
      </c>
    </row>
    <row r="44" spans="1:11" s="8" customFormat="1" ht="12" customHeight="1">
      <c r="A44" s="21" t="s">
        <v>36</v>
      </c>
      <c r="B44" s="7">
        <v>27251</v>
      </c>
      <c r="C44" s="7">
        <f>2551+709+5945+7316+9426</f>
        <v>25947</v>
      </c>
      <c r="D44" s="7">
        <v>24612</v>
      </c>
      <c r="E44" s="7"/>
      <c r="F44" s="7">
        <v>2480</v>
      </c>
      <c r="G44" s="7">
        <v>1847</v>
      </c>
      <c r="H44" s="7">
        <v>16162</v>
      </c>
      <c r="I44" s="7">
        <v>1891</v>
      </c>
      <c r="J44" s="20">
        <f t="shared" si="3"/>
        <v>22380</v>
      </c>
      <c r="K44" s="20">
        <v>698881</v>
      </c>
    </row>
    <row r="45" spans="1:11" s="8" customFormat="1" ht="12" customHeight="1">
      <c r="A45" s="25" t="s">
        <v>41</v>
      </c>
      <c r="B45" s="7">
        <v>13402</v>
      </c>
      <c r="C45" s="7">
        <v>14774</v>
      </c>
      <c r="D45" s="7">
        <v>16370</v>
      </c>
      <c r="E45" s="7"/>
      <c r="F45" s="7">
        <v>1539</v>
      </c>
      <c r="G45" s="7">
        <v>742</v>
      </c>
      <c r="H45" s="7">
        <v>7453</v>
      </c>
      <c r="I45" s="7">
        <v>6361</v>
      </c>
      <c r="J45" s="20">
        <f t="shared" si="3"/>
        <v>16095</v>
      </c>
      <c r="K45" s="20">
        <v>334959</v>
      </c>
    </row>
    <row r="46" spans="1:11" s="8" customFormat="1" ht="12" customHeight="1">
      <c r="A46" s="21" t="s">
        <v>37</v>
      </c>
      <c r="B46" s="7">
        <v>10645</v>
      </c>
      <c r="C46" s="7">
        <v>11387</v>
      </c>
      <c r="D46" s="7">
        <v>10818</v>
      </c>
      <c r="E46" s="7"/>
      <c r="F46" s="7">
        <v>962</v>
      </c>
      <c r="G46" s="7">
        <v>368</v>
      </c>
      <c r="H46" s="7">
        <v>8055</v>
      </c>
      <c r="I46" s="7">
        <v>1743</v>
      </c>
      <c r="J46" s="20">
        <f t="shared" si="3"/>
        <v>11128</v>
      </c>
      <c r="K46" s="20">
        <v>1552456</v>
      </c>
    </row>
    <row r="47" spans="1:11" s="8" customFormat="1" ht="12" customHeight="1">
      <c r="A47" s="21" t="s">
        <v>38</v>
      </c>
      <c r="B47" s="7">
        <f>+B48-B42-B43-B44-B45-B46</f>
        <v>42747</v>
      </c>
      <c r="C47" s="7">
        <f>+C48-(C42+C43+C44+C45+C46)</f>
        <v>44024</v>
      </c>
      <c r="D47" s="7">
        <v>43002</v>
      </c>
      <c r="E47" s="7"/>
      <c r="F47" s="7">
        <f>+F50-(F24+F39+F42+F43+F44+F45+F46)</f>
        <v>7111</v>
      </c>
      <c r="G47" s="7">
        <f>+G50-(G24+G39+G42+G43+G44+G45+G46)</f>
        <v>6000</v>
      </c>
      <c r="H47" s="7">
        <f>+H50-(H24+H39+H42+H43+H44+H45+H46)</f>
        <v>27839</v>
      </c>
      <c r="I47" s="7">
        <f>+I50-(I24+I39+I42+I43+I44+I45+I46)</f>
        <v>4823</v>
      </c>
      <c r="J47" s="20">
        <f t="shared" si="3"/>
        <v>45773</v>
      </c>
      <c r="K47" s="20">
        <f>+K48-(K42+K43+K44+K45+K46)</f>
        <v>2204702</v>
      </c>
    </row>
    <row r="48" spans="1:11" s="8" customFormat="1" ht="12" customHeight="1">
      <c r="A48" s="22" t="s">
        <v>19</v>
      </c>
      <c r="B48" s="20">
        <v>226385</v>
      </c>
      <c r="C48" s="20">
        <v>224307</v>
      </c>
      <c r="D48" s="20">
        <v>207319</v>
      </c>
      <c r="E48" s="20"/>
      <c r="F48" s="20">
        <f>SUM(F42:F47)</f>
        <v>20669</v>
      </c>
      <c r="G48" s="20">
        <f>SUM(G42:G47)</f>
        <v>13799</v>
      </c>
      <c r="H48" s="20">
        <f>SUM(H42:H47)</f>
        <v>112560</v>
      </c>
      <c r="I48" s="20">
        <f>SUM(I42:I47)</f>
        <v>50219</v>
      </c>
      <c r="J48" s="20">
        <f t="shared" si="3"/>
        <v>197247</v>
      </c>
      <c r="K48" s="20">
        <v>8101913</v>
      </c>
    </row>
    <row r="49" spans="1:11" s="8" customFormat="1" ht="12" customHeight="1">
      <c r="A49" s="21"/>
      <c r="B49" s="7"/>
      <c r="C49" s="7"/>
      <c r="D49" s="7"/>
      <c r="E49" s="7"/>
      <c r="F49" s="7"/>
      <c r="G49" s="7"/>
      <c r="H49" s="7"/>
      <c r="I49" s="7"/>
      <c r="J49" s="7"/>
      <c r="K49" s="20"/>
    </row>
    <row r="50" spans="1:11" s="8" customFormat="1" ht="12" customHeight="1">
      <c r="A50" s="22" t="s">
        <v>39</v>
      </c>
      <c r="B50" s="20">
        <f>+B24+B39+B48</f>
        <v>984202</v>
      </c>
      <c r="C50" s="20">
        <v>975372</v>
      </c>
      <c r="D50" s="20">
        <v>993330</v>
      </c>
      <c r="E50" s="20"/>
      <c r="F50" s="20">
        <v>216350</v>
      </c>
      <c r="G50" s="20">
        <v>214129</v>
      </c>
      <c r="H50" s="20">
        <v>364708</v>
      </c>
      <c r="I50" s="20">
        <v>132796</v>
      </c>
      <c r="J50" s="20">
        <f>+F50+G50+H50+I50</f>
        <v>927983</v>
      </c>
      <c r="K50" s="20">
        <f>+K24+K39+K48</f>
        <v>27984484</v>
      </c>
    </row>
    <row r="51" spans="1:11" s="8" customFormat="1" ht="12" customHeight="1">
      <c r="A51" s="26"/>
      <c r="B51" s="16"/>
      <c r="C51" s="16"/>
      <c r="D51" s="16"/>
      <c r="E51" s="16"/>
      <c r="F51" s="16"/>
      <c r="G51" s="16"/>
      <c r="H51" s="16"/>
      <c r="I51" s="16"/>
      <c r="J51" s="16"/>
      <c r="K51" s="27"/>
    </row>
    <row r="52" spans="1:11" s="8" customFormat="1" ht="12" customHeight="1">
      <c r="A52" s="4" t="s">
        <v>40</v>
      </c>
      <c r="B52" s="7"/>
      <c r="C52" s="7"/>
      <c r="D52" s="7"/>
      <c r="E52" s="7"/>
      <c r="F52" s="7"/>
      <c r="G52" s="7"/>
      <c r="H52" s="7"/>
      <c r="I52" s="7"/>
      <c r="J52" s="7"/>
      <c r="K52" s="28"/>
    </row>
    <row r="53" spans="1:11" s="8" customFormat="1" ht="12" customHeight="1">
      <c r="A53" s="6"/>
      <c r="B53" s="7"/>
      <c r="C53" s="7"/>
      <c r="D53" s="7"/>
      <c r="E53" s="7"/>
      <c r="F53" s="7"/>
      <c r="G53" s="7"/>
      <c r="H53" s="7"/>
      <c r="I53" s="7"/>
      <c r="J53" s="7"/>
      <c r="K53" s="28"/>
    </row>
    <row r="54" spans="4:11" s="8" customFormat="1" ht="12" customHeight="1">
      <c r="D54" s="6"/>
      <c r="K54" s="28"/>
    </row>
    <row r="55" spans="4:11" s="8" customFormat="1" ht="12" customHeight="1">
      <c r="D55" s="6"/>
      <c r="K55" s="28"/>
    </row>
    <row r="56" spans="4:11" s="8" customFormat="1" ht="12" customHeight="1">
      <c r="D56" s="6"/>
      <c r="K56" s="28"/>
    </row>
    <row r="57" spans="4:11" s="8" customFormat="1" ht="9">
      <c r="D57" s="6"/>
      <c r="K57" s="28"/>
    </row>
    <row r="58" spans="4:11" s="8" customFormat="1" ht="9">
      <c r="D58" s="6"/>
      <c r="K58" s="28"/>
    </row>
    <row r="59" spans="4:11" s="8" customFormat="1" ht="9">
      <c r="D59" s="6"/>
      <c r="K59" s="28"/>
    </row>
  </sheetData>
  <mergeCells count="1">
    <mergeCell ref="F5:K5"/>
  </mergeCells>
  <printOptions/>
  <pageMargins left="0.3937007874015748" right="0.3937007874015748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si00</dc:creator>
  <cp:keywords/>
  <dc:description/>
  <cp:lastModifiedBy>OEM</cp:lastModifiedBy>
  <cp:lastPrinted>2004-12-06T08:27:01Z</cp:lastPrinted>
  <dcterms:created xsi:type="dcterms:W3CDTF">2002-11-25T14:17:40Z</dcterms:created>
  <dcterms:modified xsi:type="dcterms:W3CDTF">2005-01-17T07:59:40Z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1383332704</vt:i4>
  </property>
  <property fmtid="{D5CDD505-2E9C-101B-9397-08002B2CF9AE}" pid="3" name="_EmailSubject">
    <vt:lpwstr/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</Properties>
</file>