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pres-stranieri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<sst xmlns="http://schemas.openxmlformats.org/spreadsheetml/2006/main" count="48" uniqueCount="46">
  <si>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</si>
  <si>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</si>
  <si>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</si>
  <si>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</si>
  <si>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</si>
  <si>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</si>
  <si>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</si>
  <si>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</si>
  <si>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</si>
  <si>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</si>
  <si>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</si>
  <si>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</si>
  <si>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</si>
  <si>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</si>
  <si>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</si>
  <si>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</si>
  <si>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</si>
  <si>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</si>
  <si>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</si>
  <si>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</si>
  <si>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</si>
  <si>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</si>
  <si>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</si>
  <si>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</si>
  <si>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</si>
  <si>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</si>
  <si>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</si>
  <si>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</si>
  <si>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</si>
  <si>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</si>
  <si>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</si>
  <si>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</si>
  <si>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</si>
  <si>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</si>
  <si>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</si>
  <si>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</si>
  <si>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</si>
  <si>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</si>
  <si>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</si>
  <si>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</si>
  <si>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</si>
  <si>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</si>
  <si>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Tavola 15.20.1 Presenze stranieri negli esercizi alberghieri per paese di provenienza e provincia - Anno 2003</t>
  </si>
  <si>
    <t>ITALIA</t>
  </si>
  <si>
    <t>PAESE</t>
  </si>
  <si>
    <t>UNIONE EUROPEA (U.E. 15)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</si>
</sst>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5" fillId="0" borderId="2" xfId="0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1.5" style="1" customWidth="1"/>
    <col min="2" max="4" width="9.33203125" style="1" customWidth="1"/>
    <col min="5" max="5" width="0.82421875" style="1" customWidth="1"/>
    <col min="6" max="6" width="8.83203125" style="1" customWidth="1"/>
    <col min="7" max="7" width="8.83203125" style="2" customWidth="1"/>
    <col min="8" max="9" width="8.83203125" style="1" customWidth="1"/>
    <col min="10" max="10" width="9.83203125" style="1" customWidth="1"/>
    <col min="11" max="11" width="10.66015625" style="24" customWidth="1"/>
    <col min="12" max="16384" width="9.33203125" style="1" customWidth="1"/>
  </cols>
  <sheetData>
    <row r="2" spans="1:6" ht="12">
      <c r="A2" s="3" t="s">
        <v>42</v>
      </c>
      <c r="B2" s="3"/>
      <c r="C2" s="3"/>
      <c r="D2" s="3"/>
      <c r="E2" s="3"/>
      <c r="F2" s="3"/>
    </row>
    <row r="3" spans="7:11" s="5" customFormat="1" ht="12" customHeight="1">
      <c r="G3" s="6"/>
      <c r="K3" s="26"/>
    </row>
    <row r="4" spans="1:11" s="5" customFormat="1" ht="12" customHeight="1">
      <c r="A4" s="7"/>
      <c r="B4" s="7"/>
      <c r="C4" s="7"/>
      <c r="D4" s="7"/>
      <c r="E4" s="7"/>
      <c r="F4" s="7"/>
      <c r="G4" s="8"/>
      <c r="H4" s="7"/>
      <c r="I4" s="7"/>
      <c r="J4" s="7"/>
      <c r="K4" s="24"/>
    </row>
    <row r="5" spans="1:11" s="5" customFormat="1" ht="12" customHeight="1">
      <c r="A5" s="5" t="s">
        <v>44</v>
      </c>
      <c r="B5" s="10">
        <v>2000</v>
      </c>
      <c r="C5" s="5">
        <v>2001</v>
      </c>
      <c r="D5" s="5">
        <v>2002</v>
      </c>
      <c r="E5" s="9"/>
      <c r="F5" s="29">
        <v>2003</v>
      </c>
      <c r="G5" s="30"/>
      <c r="H5" s="30"/>
      <c r="I5" s="30"/>
      <c r="J5" s="30"/>
      <c r="K5" s="31"/>
    </row>
    <row r="6" spans="5:11" s="5" customFormat="1" ht="12" customHeight="1">
      <c r="E6" s="9"/>
      <c r="F6" s="10" t="s">
        <v>0</v>
      </c>
      <c r="G6" s="11" t="s">
        <v>1</v>
      </c>
      <c r="H6" s="10" t="s">
        <v>2</v>
      </c>
      <c r="I6" s="10" t="s">
        <v>3</v>
      </c>
      <c r="J6" s="12" t="s">
        <v>4</v>
      </c>
      <c r="K6" s="27" t="s">
        <v>43</v>
      </c>
    </row>
    <row r="7" spans="1:11" s="5" customFormat="1" ht="12" customHeight="1">
      <c r="A7" s="13"/>
      <c r="B7" s="13"/>
      <c r="C7" s="13"/>
      <c r="D7" s="13"/>
      <c r="E7" s="13"/>
      <c r="F7" s="13"/>
      <c r="G7" s="14"/>
      <c r="H7" s="15"/>
      <c r="I7" s="13"/>
      <c r="J7" s="13"/>
      <c r="K7" s="26"/>
    </row>
    <row r="8" spans="1:11" s="5" customFormat="1" ht="12" customHeight="1">
      <c r="A8" s="9"/>
      <c r="B8" s="9"/>
      <c r="E8" s="9"/>
      <c r="F8" s="9"/>
      <c r="G8" s="16"/>
      <c r="H8" s="9"/>
      <c r="I8" s="9"/>
      <c r="J8" s="9"/>
      <c r="K8" s="24"/>
    </row>
    <row r="9" spans="1:11" s="5" customFormat="1" ht="12" customHeight="1">
      <c r="A9" s="4" t="s">
        <v>45</v>
      </c>
      <c r="B9" s="9"/>
      <c r="E9" s="9"/>
      <c r="F9" s="9"/>
      <c r="G9" s="16"/>
      <c r="H9" s="9"/>
      <c r="I9" s="9"/>
      <c r="J9" s="9"/>
      <c r="K9" s="24"/>
    </row>
    <row r="10" spans="1:11" s="5" customFormat="1" ht="12" customHeight="1">
      <c r="A10" s="17" t="s">
        <v>5</v>
      </c>
      <c r="B10" s="6">
        <v>11719</v>
      </c>
      <c r="C10" s="6">
        <v>14153</v>
      </c>
      <c r="D10" s="6">
        <v>16038</v>
      </c>
      <c r="E10" s="6"/>
      <c r="F10" s="6">
        <v>4104</v>
      </c>
      <c r="G10" s="6">
        <v>2971</v>
      </c>
      <c r="H10" s="6">
        <v>4746</v>
      </c>
      <c r="I10" s="6">
        <v>1108</v>
      </c>
      <c r="J10" s="18">
        <f aca="true" t="shared" si="0" ref="J10:J23">SUM(F10:I10)</f>
        <v>12929</v>
      </c>
      <c r="K10" s="18">
        <v>467199</v>
      </c>
    </row>
    <row r="11" spans="1:11" s="5" customFormat="1" ht="12" customHeight="1">
      <c r="A11" s="17" t="s">
        <v>6</v>
      </c>
      <c r="B11" s="6">
        <v>70224</v>
      </c>
      <c r="C11" s="6">
        <v>77321</v>
      </c>
      <c r="D11" s="6">
        <v>80003</v>
      </c>
      <c r="E11" s="6"/>
      <c r="F11" s="6">
        <v>17629</v>
      </c>
      <c r="G11" s="6">
        <v>27547</v>
      </c>
      <c r="H11" s="6">
        <v>13023</v>
      </c>
      <c r="I11" s="6">
        <v>6566</v>
      </c>
      <c r="J11" s="18">
        <f t="shared" si="0"/>
        <v>64765</v>
      </c>
      <c r="K11" s="18">
        <v>1094489</v>
      </c>
    </row>
    <row r="12" spans="1:11" s="5" customFormat="1" ht="12" customHeight="1">
      <c r="A12" s="17" t="s">
        <v>7</v>
      </c>
      <c r="B12" s="6">
        <v>35863</v>
      </c>
      <c r="C12" s="6">
        <v>36224</v>
      </c>
      <c r="D12" s="6">
        <v>37518</v>
      </c>
      <c r="E12" s="6"/>
      <c r="F12" s="6">
        <v>8790</v>
      </c>
      <c r="G12" s="6">
        <v>11058</v>
      </c>
      <c r="H12" s="6">
        <v>7650</v>
      </c>
      <c r="I12" s="6">
        <v>2531</v>
      </c>
      <c r="J12" s="18">
        <f t="shared" si="0"/>
        <v>30029</v>
      </c>
      <c r="K12" s="18">
        <v>724078</v>
      </c>
    </row>
    <row r="13" spans="1:11" s="5" customFormat="1" ht="12" customHeight="1">
      <c r="A13" s="17" t="s">
        <v>8</v>
      </c>
      <c r="B13" s="6">
        <v>22733</v>
      </c>
      <c r="C13" s="6">
        <v>20982</v>
      </c>
      <c r="D13" s="6">
        <v>24412</v>
      </c>
      <c r="E13" s="6"/>
      <c r="F13" s="6">
        <v>5417</v>
      </c>
      <c r="G13" s="6">
        <v>7698</v>
      </c>
      <c r="H13" s="6">
        <v>7443</v>
      </c>
      <c r="I13" s="6">
        <v>3235</v>
      </c>
      <c r="J13" s="18">
        <f t="shared" si="0"/>
        <v>23793</v>
      </c>
      <c r="K13" s="18">
        <v>810854</v>
      </c>
    </row>
    <row r="14" spans="1:11" s="5" customFormat="1" ht="12" customHeight="1">
      <c r="A14" s="17" t="s">
        <v>9</v>
      </c>
      <c r="B14" s="6">
        <v>241461</v>
      </c>
      <c r="C14" s="6">
        <v>270330</v>
      </c>
      <c r="D14" s="6">
        <v>281825</v>
      </c>
      <c r="E14" s="6"/>
      <c r="F14" s="6">
        <v>104966</v>
      </c>
      <c r="G14" s="6">
        <v>29380</v>
      </c>
      <c r="H14" s="6">
        <v>95087</v>
      </c>
      <c r="I14" s="6">
        <v>25432</v>
      </c>
      <c r="J14" s="18">
        <f t="shared" si="0"/>
        <v>254865</v>
      </c>
      <c r="K14" s="18">
        <v>9093750</v>
      </c>
    </row>
    <row r="15" spans="1:11" s="5" customFormat="1" ht="12" customHeight="1">
      <c r="A15" s="17" t="s">
        <v>10</v>
      </c>
      <c r="B15" s="6">
        <v>134406</v>
      </c>
      <c r="C15" s="6">
        <v>142938</v>
      </c>
      <c r="D15" s="6">
        <v>144048</v>
      </c>
      <c r="E15" s="6"/>
      <c r="F15" s="6">
        <v>37157</v>
      </c>
      <c r="G15" s="6">
        <v>60478</v>
      </c>
      <c r="H15" s="6">
        <v>28317</v>
      </c>
      <c r="I15" s="6">
        <v>11645</v>
      </c>
      <c r="J15" s="18">
        <f t="shared" si="0"/>
        <v>137597</v>
      </c>
      <c r="K15" s="18">
        <v>2393761</v>
      </c>
    </row>
    <row r="16" spans="1:11" s="5" customFormat="1" ht="12" customHeight="1">
      <c r="A16" s="17" t="s">
        <v>11</v>
      </c>
      <c r="B16" s="6">
        <v>75584</v>
      </c>
      <c r="C16" s="6">
        <v>83236</v>
      </c>
      <c r="D16" s="6">
        <v>84560</v>
      </c>
      <c r="E16" s="6"/>
      <c r="F16" s="6">
        <v>23966</v>
      </c>
      <c r="G16" s="6">
        <v>25833</v>
      </c>
      <c r="H16" s="6">
        <v>21153</v>
      </c>
      <c r="I16" s="6">
        <v>4796</v>
      </c>
      <c r="J16" s="18">
        <f t="shared" si="0"/>
        <v>75748</v>
      </c>
      <c r="K16" s="18">
        <v>2584827</v>
      </c>
    </row>
    <row r="17" spans="1:11" s="5" customFormat="1" ht="12" customHeight="1">
      <c r="A17" s="19" t="s">
        <v>12</v>
      </c>
      <c r="B17" s="6">
        <v>6666</v>
      </c>
      <c r="C17" s="6">
        <v>6411</v>
      </c>
      <c r="D17" s="6">
        <v>6306</v>
      </c>
      <c r="E17" s="6"/>
      <c r="F17" s="6">
        <v>1743</v>
      </c>
      <c r="G17" s="6">
        <v>1747</v>
      </c>
      <c r="H17" s="6">
        <v>2002</v>
      </c>
      <c r="I17" s="6">
        <v>487</v>
      </c>
      <c r="J17" s="18">
        <f t="shared" si="0"/>
        <v>5979</v>
      </c>
      <c r="K17" s="18">
        <v>216358</v>
      </c>
    </row>
    <row r="18" spans="1:11" s="5" customFormat="1" ht="12" customHeight="1">
      <c r="A18" s="19" t="s">
        <v>13</v>
      </c>
      <c r="B18" s="6">
        <v>1124462</v>
      </c>
      <c r="C18" s="6">
        <v>1069098</v>
      </c>
      <c r="D18" s="6">
        <v>1076707</v>
      </c>
      <c r="E18" s="6"/>
      <c r="F18" s="6">
        <v>279828</v>
      </c>
      <c r="G18" s="6">
        <v>395071</v>
      </c>
      <c r="H18" s="6">
        <v>129194</v>
      </c>
      <c r="I18" s="6">
        <v>85644</v>
      </c>
      <c r="J18" s="18">
        <f t="shared" si="0"/>
        <v>889737</v>
      </c>
      <c r="K18" s="18">
        <v>27769002</v>
      </c>
    </row>
    <row r="19" spans="1:11" s="5" customFormat="1" ht="12" customHeight="1">
      <c r="A19" s="19" t="s">
        <v>14</v>
      </c>
      <c r="B19" s="6">
        <v>184034</v>
      </c>
      <c r="C19" s="6">
        <v>196328</v>
      </c>
      <c r="D19" s="6">
        <v>217945</v>
      </c>
      <c r="E19" s="6"/>
      <c r="F19" s="6">
        <v>58231</v>
      </c>
      <c r="G19" s="6">
        <v>41649</v>
      </c>
      <c r="H19" s="6">
        <v>82095</v>
      </c>
      <c r="I19" s="6">
        <v>24119</v>
      </c>
      <c r="J19" s="18">
        <f t="shared" si="0"/>
        <v>206094</v>
      </c>
      <c r="K19" s="18">
        <v>6992724</v>
      </c>
    </row>
    <row r="20" spans="1:11" s="5" customFormat="1" ht="12" customHeight="1">
      <c r="A20" s="19" t="s">
        <v>15</v>
      </c>
      <c r="B20" s="6">
        <v>126397</v>
      </c>
      <c r="C20" s="6">
        <v>140258</v>
      </c>
      <c r="D20" s="6">
        <v>143836</v>
      </c>
      <c r="E20" s="6"/>
      <c r="F20" s="6">
        <v>35255</v>
      </c>
      <c r="G20" s="6">
        <v>40353</v>
      </c>
      <c r="H20" s="6">
        <v>28100</v>
      </c>
      <c r="I20" s="6">
        <v>18935</v>
      </c>
      <c r="J20" s="18">
        <f t="shared" si="0"/>
        <v>122643</v>
      </c>
      <c r="K20" s="18">
        <v>4556215</v>
      </c>
    </row>
    <row r="21" spans="1:11" s="5" customFormat="1" ht="12" customHeight="1">
      <c r="A21" s="19" t="s">
        <v>16</v>
      </c>
      <c r="B21" s="6">
        <v>65075</v>
      </c>
      <c r="C21" s="6">
        <v>63403</v>
      </c>
      <c r="D21" s="6">
        <v>69903</v>
      </c>
      <c r="E21" s="6"/>
      <c r="F21" s="6">
        <v>16902</v>
      </c>
      <c r="G21" s="6">
        <v>14875</v>
      </c>
      <c r="H21" s="6">
        <v>28053</v>
      </c>
      <c r="I21" s="6">
        <v>3982</v>
      </c>
      <c r="J21" s="18">
        <f t="shared" si="0"/>
        <v>63812</v>
      </c>
      <c r="K21" s="18">
        <v>2471436</v>
      </c>
    </row>
    <row r="22" spans="1:11" s="5" customFormat="1" ht="12" customHeight="1">
      <c r="A22" s="19" t="s">
        <v>17</v>
      </c>
      <c r="B22" s="6">
        <v>22445</v>
      </c>
      <c r="C22" s="6">
        <v>17341</v>
      </c>
      <c r="D22" s="6">
        <v>12886</v>
      </c>
      <c r="E22" s="6"/>
      <c r="F22" s="6">
        <v>1847</v>
      </c>
      <c r="G22" s="6">
        <v>2779</v>
      </c>
      <c r="H22" s="6">
        <v>6767</v>
      </c>
      <c r="I22" s="6">
        <v>1396</v>
      </c>
      <c r="J22" s="18">
        <f t="shared" si="0"/>
        <v>12789</v>
      </c>
      <c r="K22" s="18">
        <v>383579</v>
      </c>
    </row>
    <row r="23" spans="1:11" s="5" customFormat="1" ht="12" customHeight="1">
      <c r="A23" s="19" t="s">
        <v>18</v>
      </c>
      <c r="B23" s="6">
        <v>15816</v>
      </c>
      <c r="C23" s="6">
        <v>15420</v>
      </c>
      <c r="D23" s="6">
        <v>16690</v>
      </c>
      <c r="E23" s="6"/>
      <c r="F23" s="6">
        <v>2000</v>
      </c>
      <c r="G23" s="6">
        <v>1317</v>
      </c>
      <c r="H23" s="6">
        <v>8679</v>
      </c>
      <c r="I23" s="6">
        <v>1464</v>
      </c>
      <c r="J23" s="18">
        <f t="shared" si="0"/>
        <v>13460</v>
      </c>
      <c r="K23" s="18">
        <v>584228</v>
      </c>
    </row>
    <row r="24" spans="1:13" s="5" customFormat="1" ht="12" customHeight="1">
      <c r="A24" s="20" t="s">
        <v>19</v>
      </c>
      <c r="B24" s="18">
        <f>SUM(B10:B23)</f>
        <v>2136885</v>
      </c>
      <c r="C24" s="18">
        <f>SUM(C10:C23)</f>
        <v>2153443</v>
      </c>
      <c r="D24" s="18">
        <v>2212677</v>
      </c>
      <c r="E24" s="18"/>
      <c r="F24" s="18">
        <f>SUM(F10:F23)</f>
        <v>597835</v>
      </c>
      <c r="G24" s="18">
        <f>SUM(G10:G23)</f>
        <v>662756</v>
      </c>
      <c r="H24" s="18">
        <f>SUM(H10:H23)</f>
        <v>462309</v>
      </c>
      <c r="I24" s="18">
        <f>SUM(I10:I23)</f>
        <v>191340</v>
      </c>
      <c r="J24" s="18">
        <f>+F24+G24+H24+I24</f>
        <v>1914240</v>
      </c>
      <c r="K24" s="18">
        <f>SUM(K10:K23)</f>
        <v>60142500</v>
      </c>
      <c r="M24" s="6"/>
    </row>
    <row r="25" spans="1:11" s="5" customFormat="1" ht="12" customHeight="1">
      <c r="A25" s="19"/>
      <c r="B25" s="6"/>
      <c r="C25" s="6"/>
      <c r="D25" s="6"/>
      <c r="E25" s="6"/>
      <c r="F25" s="6"/>
      <c r="G25" s="6"/>
      <c r="H25" s="6"/>
      <c r="I25" s="6"/>
      <c r="J25" s="6"/>
      <c r="K25" s="18"/>
    </row>
    <row r="26" spans="1:11" s="5" customFormat="1" ht="12" customHeight="1">
      <c r="A26" s="21" t="s">
        <v>20</v>
      </c>
      <c r="B26" s="6"/>
      <c r="C26" s="6"/>
      <c r="D26" s="6"/>
      <c r="E26" s="6"/>
      <c r="F26" s="6"/>
      <c r="G26" s="6"/>
      <c r="H26" s="6"/>
      <c r="I26" s="6"/>
      <c r="J26" s="6"/>
      <c r="K26" s="18"/>
    </row>
    <row r="27" spans="1:11" s="5" customFormat="1" ht="12" customHeight="1">
      <c r="A27" s="22" t="s">
        <v>21</v>
      </c>
      <c r="B27" s="6">
        <v>339009</v>
      </c>
      <c r="C27" s="6">
        <v>360104</v>
      </c>
      <c r="D27" s="6">
        <v>351658</v>
      </c>
      <c r="E27" s="6"/>
      <c r="F27" s="6">
        <v>78384</v>
      </c>
      <c r="G27" s="6">
        <v>163526</v>
      </c>
      <c r="H27" s="6">
        <v>81509</v>
      </c>
      <c r="I27" s="6">
        <v>37254</v>
      </c>
      <c r="J27" s="18">
        <f aca="true" t="shared" si="1" ref="J27:J38">SUM(F27:I27)</f>
        <v>360673</v>
      </c>
      <c r="K27" s="18">
        <v>4731366</v>
      </c>
    </row>
    <row r="28" spans="1:11" s="5" customFormat="1" ht="12" customHeight="1">
      <c r="A28" s="19" t="s">
        <v>22</v>
      </c>
      <c r="B28" s="6">
        <v>39412</v>
      </c>
      <c r="C28" s="6">
        <v>36395</v>
      </c>
      <c r="D28" s="6">
        <v>44754</v>
      </c>
      <c r="E28" s="6"/>
      <c r="F28" s="6">
        <v>8417</v>
      </c>
      <c r="G28" s="6">
        <v>13879</v>
      </c>
      <c r="H28" s="6">
        <v>10130</v>
      </c>
      <c r="I28" s="6">
        <v>6530</v>
      </c>
      <c r="J28" s="18">
        <f t="shared" si="1"/>
        <v>38956</v>
      </c>
      <c r="K28" s="18">
        <v>548865</v>
      </c>
    </row>
    <row r="29" spans="1:11" s="5" customFormat="1" ht="12" customHeight="1">
      <c r="A29" s="19" t="s">
        <v>23</v>
      </c>
      <c r="B29" s="6">
        <v>2008</v>
      </c>
      <c r="C29" s="6">
        <v>1567</v>
      </c>
      <c r="D29" s="6">
        <v>1146</v>
      </c>
      <c r="E29" s="6"/>
      <c r="F29" s="6">
        <v>1052</v>
      </c>
      <c r="G29" s="6">
        <v>247</v>
      </c>
      <c r="H29" s="6">
        <v>1383</v>
      </c>
      <c r="I29" s="6">
        <v>230</v>
      </c>
      <c r="J29" s="18">
        <f t="shared" si="1"/>
        <v>2912</v>
      </c>
      <c r="K29" s="18">
        <v>69346</v>
      </c>
    </row>
    <row r="30" spans="1:11" s="5" customFormat="1" ht="12" customHeight="1">
      <c r="A30" s="19" t="s">
        <v>24</v>
      </c>
      <c r="B30" s="6">
        <v>32325</v>
      </c>
      <c r="C30" s="6">
        <v>37404</v>
      </c>
      <c r="D30" s="6">
        <v>41606</v>
      </c>
      <c r="E30" s="6"/>
      <c r="F30" s="6">
        <v>5806</v>
      </c>
      <c r="G30" s="6">
        <v>12216</v>
      </c>
      <c r="H30" s="6">
        <v>5294</v>
      </c>
      <c r="I30" s="6">
        <v>1139</v>
      </c>
      <c r="J30" s="18">
        <f t="shared" si="1"/>
        <v>24455</v>
      </c>
      <c r="K30" s="18">
        <v>1093959</v>
      </c>
    </row>
    <row r="31" spans="1:11" s="5" customFormat="1" ht="12" customHeight="1">
      <c r="A31" s="19" t="s">
        <v>25</v>
      </c>
      <c r="B31" s="6">
        <v>11949</v>
      </c>
      <c r="C31" s="6">
        <v>11926</v>
      </c>
      <c r="D31" s="6">
        <v>12111</v>
      </c>
      <c r="E31" s="6"/>
      <c r="F31" s="6">
        <v>2122</v>
      </c>
      <c r="G31" s="6">
        <v>6990</v>
      </c>
      <c r="H31" s="6">
        <v>2836</v>
      </c>
      <c r="I31" s="6">
        <v>661</v>
      </c>
      <c r="J31" s="18">
        <f t="shared" si="1"/>
        <v>12609</v>
      </c>
      <c r="K31" s="18">
        <v>717670</v>
      </c>
    </row>
    <row r="32" spans="1:11" s="5" customFormat="1" ht="12" customHeight="1">
      <c r="A32" s="19" t="s">
        <v>26</v>
      </c>
      <c r="B32" s="6">
        <v>4566</v>
      </c>
      <c r="C32" s="6">
        <v>3701</v>
      </c>
      <c r="D32" s="6">
        <v>3140</v>
      </c>
      <c r="E32" s="6"/>
      <c r="F32" s="6">
        <v>47</v>
      </c>
      <c r="G32" s="6">
        <v>1852</v>
      </c>
      <c r="H32" s="6">
        <v>517</v>
      </c>
      <c r="I32" s="6">
        <v>70</v>
      </c>
      <c r="J32" s="18">
        <f t="shared" si="1"/>
        <v>2486</v>
      </c>
      <c r="K32" s="18">
        <v>207971</v>
      </c>
    </row>
    <row r="33" spans="1:11" s="5" customFormat="1" ht="12" customHeight="1">
      <c r="A33" s="19" t="s">
        <v>27</v>
      </c>
      <c r="B33" s="6">
        <v>16452</v>
      </c>
      <c r="C33" s="6">
        <v>21758</v>
      </c>
      <c r="D33" s="6">
        <v>21260</v>
      </c>
      <c r="E33" s="6"/>
      <c r="F33" s="6">
        <v>5829</v>
      </c>
      <c r="G33" s="6">
        <v>11461</v>
      </c>
      <c r="H33" s="6">
        <v>4979</v>
      </c>
      <c r="I33" s="6">
        <v>873</v>
      </c>
      <c r="J33" s="18">
        <f t="shared" si="1"/>
        <v>23142</v>
      </c>
      <c r="K33" s="18">
        <v>619674</v>
      </c>
    </row>
    <row r="34" spans="1:11" s="5" customFormat="1" ht="12" customHeight="1">
      <c r="A34" s="19" t="s">
        <v>28</v>
      </c>
      <c r="B34" s="6">
        <v>8270</v>
      </c>
      <c r="C34" s="6">
        <v>8607</v>
      </c>
      <c r="D34" s="6">
        <v>7560</v>
      </c>
      <c r="E34" s="6"/>
      <c r="F34" s="6">
        <v>1441</v>
      </c>
      <c r="G34" s="6">
        <v>2216</v>
      </c>
      <c r="H34" s="6">
        <v>3741</v>
      </c>
      <c r="I34" s="6">
        <v>782</v>
      </c>
      <c r="J34" s="18">
        <f t="shared" si="1"/>
        <v>8180</v>
      </c>
      <c r="K34" s="18">
        <v>442019</v>
      </c>
    </row>
    <row r="35" spans="1:11" s="5" customFormat="1" ht="12" customHeight="1">
      <c r="A35" s="19" t="s">
        <v>29</v>
      </c>
      <c r="B35" s="6">
        <v>11683</v>
      </c>
      <c r="C35" s="6">
        <v>10645</v>
      </c>
      <c r="D35" s="6">
        <v>9455</v>
      </c>
      <c r="E35" s="6"/>
      <c r="F35" s="6">
        <v>3622</v>
      </c>
      <c r="G35" s="6">
        <v>1945</v>
      </c>
      <c r="H35" s="6">
        <v>2487</v>
      </c>
      <c r="I35" s="6">
        <v>823</v>
      </c>
      <c r="J35" s="18">
        <f t="shared" si="1"/>
        <v>8877</v>
      </c>
      <c r="K35" s="18">
        <v>327374</v>
      </c>
    </row>
    <row r="36" spans="1:11" s="5" customFormat="1" ht="12" customHeight="1">
      <c r="A36" s="19" t="s">
        <v>30</v>
      </c>
      <c r="B36" s="6">
        <v>39712</v>
      </c>
      <c r="C36" s="6">
        <v>48251</v>
      </c>
      <c r="D36" s="6">
        <v>44219</v>
      </c>
      <c r="E36" s="6"/>
      <c r="F36" s="6">
        <v>16664</v>
      </c>
      <c r="G36" s="6">
        <v>16018</v>
      </c>
      <c r="H36" s="6">
        <v>16108</v>
      </c>
      <c r="I36" s="6">
        <v>1691</v>
      </c>
      <c r="J36" s="18">
        <f t="shared" si="1"/>
        <v>50481</v>
      </c>
      <c r="K36" s="18">
        <v>1277220</v>
      </c>
    </row>
    <row r="37" spans="1:11" s="5" customFormat="1" ht="12" customHeight="1">
      <c r="A37" s="19" t="s">
        <v>31</v>
      </c>
      <c r="B37" s="6">
        <v>13664</v>
      </c>
      <c r="C37" s="6">
        <v>9051</v>
      </c>
      <c r="D37" s="6">
        <v>5905</v>
      </c>
      <c r="E37" s="6"/>
      <c r="F37" s="6">
        <v>654</v>
      </c>
      <c r="G37" s="6">
        <v>1063</v>
      </c>
      <c r="H37" s="6">
        <v>3590</v>
      </c>
      <c r="I37" s="6">
        <v>375</v>
      </c>
      <c r="J37" s="18">
        <f t="shared" si="1"/>
        <v>5682</v>
      </c>
      <c r="K37" s="18">
        <v>292587</v>
      </c>
    </row>
    <row r="38" spans="1:11" s="5" customFormat="1" ht="12" customHeight="1">
      <c r="A38" s="19" t="s">
        <v>32</v>
      </c>
      <c r="B38" s="6">
        <v>64578</v>
      </c>
      <c r="C38" s="6">
        <v>78185</v>
      </c>
      <c r="D38" s="6">
        <v>98467</v>
      </c>
      <c r="E38" s="6"/>
      <c r="F38" s="6">
        <v>13167</v>
      </c>
      <c r="G38" s="6">
        <v>28778</v>
      </c>
      <c r="H38" s="6">
        <v>46962</v>
      </c>
      <c r="I38" s="6">
        <v>6473</v>
      </c>
      <c r="J38" s="18">
        <f t="shared" si="1"/>
        <v>95380</v>
      </c>
      <c r="K38" s="18">
        <v>3895206</v>
      </c>
    </row>
    <row r="39" spans="1:11" s="5" customFormat="1" ht="12" customHeight="1">
      <c r="A39" s="20" t="s">
        <v>19</v>
      </c>
      <c r="B39" s="18">
        <f>SUM(B27:B38)</f>
        <v>583628</v>
      </c>
      <c r="C39" s="18">
        <f>SUM(C27:C38)</f>
        <v>627594</v>
      </c>
      <c r="D39" s="18">
        <v>641281</v>
      </c>
      <c r="E39" s="18"/>
      <c r="F39" s="18">
        <f>SUM(F27:F38)</f>
        <v>137205</v>
      </c>
      <c r="G39" s="18">
        <f>SUM(G27:G38)</f>
        <v>260191</v>
      </c>
      <c r="H39" s="18">
        <f>SUM(H27:H38)</f>
        <v>179536</v>
      </c>
      <c r="I39" s="18">
        <f>SUM(I27:I38)</f>
        <v>56901</v>
      </c>
      <c r="J39" s="18">
        <f>+F39+G39+H39+I39</f>
        <v>633833</v>
      </c>
      <c r="K39" s="18">
        <f>SUM(K27:K38)</f>
        <v>14223257</v>
      </c>
    </row>
    <row r="40" spans="1:11" s="5" customFormat="1" ht="12" customHeight="1">
      <c r="A40" s="19"/>
      <c r="B40" s="6"/>
      <c r="C40" s="6"/>
      <c r="D40" s="6"/>
      <c r="E40" s="6"/>
      <c r="F40" s="6"/>
      <c r="G40" s="6"/>
      <c r="H40" s="6"/>
      <c r="I40" s="6"/>
      <c r="J40" s="6"/>
      <c r="K40" s="18"/>
    </row>
    <row r="41" spans="1:11" s="5" customFormat="1" ht="12" customHeight="1">
      <c r="A41" s="21" t="s">
        <v>33</v>
      </c>
      <c r="B41" s="6"/>
      <c r="C41" s="6"/>
      <c r="D41" s="6"/>
      <c r="E41" s="6"/>
      <c r="F41" s="6"/>
      <c r="G41" s="6"/>
      <c r="H41" s="6"/>
      <c r="I41" s="6"/>
      <c r="J41" s="6"/>
      <c r="K41" s="18"/>
    </row>
    <row r="42" spans="1:11" s="5" customFormat="1" ht="12" customHeight="1">
      <c r="A42" s="19" t="s">
        <v>34</v>
      </c>
      <c r="B42" s="6">
        <v>255139</v>
      </c>
      <c r="C42" s="6">
        <v>268928</v>
      </c>
      <c r="D42" s="6">
        <v>225853</v>
      </c>
      <c r="E42" s="6"/>
      <c r="F42" s="6">
        <v>16650</v>
      </c>
      <c r="G42" s="6">
        <v>14031</v>
      </c>
      <c r="H42" s="6">
        <v>102479</v>
      </c>
      <c r="I42" s="6">
        <v>65889</v>
      </c>
      <c r="J42" s="18">
        <f aca="true" t="shared" si="2" ref="J42:J47">SUM(F42:I42)</f>
        <v>199049</v>
      </c>
      <c r="K42" s="18">
        <v>7229655</v>
      </c>
    </row>
    <row r="43" spans="1:11" s="5" customFormat="1" ht="12" customHeight="1">
      <c r="A43" s="19" t="s">
        <v>35</v>
      </c>
      <c r="B43" s="6">
        <v>26622</v>
      </c>
      <c r="C43" s="6">
        <v>34362</v>
      </c>
      <c r="D43" s="6">
        <v>31555</v>
      </c>
      <c r="E43" s="6"/>
      <c r="F43" s="6">
        <v>3646</v>
      </c>
      <c r="G43" s="6">
        <v>2940</v>
      </c>
      <c r="H43" s="6">
        <v>13467</v>
      </c>
      <c r="I43" s="6">
        <v>8867</v>
      </c>
      <c r="J43" s="18">
        <f t="shared" si="2"/>
        <v>28920</v>
      </c>
      <c r="K43" s="18">
        <v>819530</v>
      </c>
    </row>
    <row r="44" spans="1:11" s="5" customFormat="1" ht="12" customHeight="1">
      <c r="A44" s="19" t="s">
        <v>36</v>
      </c>
      <c r="B44" s="6">
        <v>66638</v>
      </c>
      <c r="C44" s="6">
        <f>5801+2416+15165+18904+26971</f>
        <v>69257</v>
      </c>
      <c r="D44" s="6">
        <v>60216</v>
      </c>
      <c r="E44" s="6"/>
      <c r="F44" s="6">
        <v>5587</v>
      </c>
      <c r="G44" s="6">
        <v>8611</v>
      </c>
      <c r="H44" s="6">
        <v>39759</v>
      </c>
      <c r="I44" s="6">
        <v>5745</v>
      </c>
      <c r="J44" s="18">
        <f t="shared" si="2"/>
        <v>59702</v>
      </c>
      <c r="K44" s="18">
        <v>1798643</v>
      </c>
    </row>
    <row r="45" spans="1:11" s="5" customFormat="1" ht="12" customHeight="1">
      <c r="A45" s="23" t="s">
        <v>41</v>
      </c>
      <c r="B45" s="6">
        <v>33421</v>
      </c>
      <c r="C45" s="6">
        <v>37861</v>
      </c>
      <c r="D45" s="6">
        <v>40990</v>
      </c>
      <c r="E45" s="6"/>
      <c r="F45" s="6">
        <v>3162</v>
      </c>
      <c r="G45" s="6">
        <v>2062</v>
      </c>
      <c r="H45" s="6">
        <v>18048</v>
      </c>
      <c r="I45" s="6">
        <v>15231</v>
      </c>
      <c r="J45" s="18">
        <f t="shared" si="2"/>
        <v>38503</v>
      </c>
      <c r="K45" s="18">
        <v>800261</v>
      </c>
    </row>
    <row r="46" spans="1:11" s="5" customFormat="1" ht="12" customHeight="1">
      <c r="A46" s="19" t="s">
        <v>37</v>
      </c>
      <c r="B46" s="6">
        <v>21694</v>
      </c>
      <c r="C46" s="6">
        <v>24598</v>
      </c>
      <c r="D46" s="6">
        <v>23622</v>
      </c>
      <c r="E46" s="6"/>
      <c r="F46" s="6">
        <v>2476</v>
      </c>
      <c r="G46" s="6">
        <v>945</v>
      </c>
      <c r="H46" s="6">
        <v>14004</v>
      </c>
      <c r="I46" s="6">
        <v>4107</v>
      </c>
      <c r="J46" s="18">
        <f t="shared" si="2"/>
        <v>21532</v>
      </c>
      <c r="K46" s="18">
        <v>3192971</v>
      </c>
    </row>
    <row r="47" spans="1:11" s="5" customFormat="1" ht="12" customHeight="1">
      <c r="A47" s="19" t="s">
        <v>38</v>
      </c>
      <c r="B47" s="6">
        <f>+B48-B42-B43-B44-B45-B46</f>
        <v>122546</v>
      </c>
      <c r="C47" s="6">
        <f>+C48-(C42+C43+C44+C45+C46)</f>
        <v>135678</v>
      </c>
      <c r="D47" s="6">
        <v>125071</v>
      </c>
      <c r="E47" s="6"/>
      <c r="F47" s="6">
        <f>+F50-(F24+F39+F42+F43+F44+F45+F46)</f>
        <v>25898</v>
      </c>
      <c r="G47" s="6">
        <f>+G50-(G24+G39+G42+G43+G44+G45+G46)</f>
        <v>20301</v>
      </c>
      <c r="H47" s="6">
        <f>+H50-(H24+H39+H42+H43+H44+H45+H46)</f>
        <v>79678</v>
      </c>
      <c r="I47" s="6">
        <f>+I50-(I24+I39+I42+I43+I44+I45+I46)</f>
        <v>13750</v>
      </c>
      <c r="J47" s="18">
        <f t="shared" si="2"/>
        <v>139627</v>
      </c>
      <c r="K47" s="18">
        <f>+K48-(K42+K43+K44+K45+K46)</f>
        <v>5382464</v>
      </c>
    </row>
    <row r="48" spans="1:11" s="5" customFormat="1" ht="12" customHeight="1">
      <c r="A48" s="20" t="s">
        <v>19</v>
      </c>
      <c r="B48" s="18">
        <v>526060</v>
      </c>
      <c r="C48" s="18">
        <v>570684</v>
      </c>
      <c r="D48" s="18">
        <v>507307</v>
      </c>
      <c r="E48" s="18"/>
      <c r="F48" s="18">
        <f>SUM(F42:F47)</f>
        <v>57419</v>
      </c>
      <c r="G48" s="18">
        <f>SUM(G42:G47)</f>
        <v>48890</v>
      </c>
      <c r="H48" s="18">
        <f>SUM(H42:H47)</f>
        <v>267435</v>
      </c>
      <c r="I48" s="18">
        <f>SUM(I42:I47)</f>
        <v>113589</v>
      </c>
      <c r="J48" s="18">
        <f>+F48+G48+H48+I48</f>
        <v>487333</v>
      </c>
      <c r="K48" s="18">
        <v>19223524</v>
      </c>
    </row>
    <row r="49" spans="1:11" s="5" customFormat="1" ht="12" customHeight="1">
      <c r="A49" s="19"/>
      <c r="B49" s="6"/>
      <c r="C49" s="6"/>
      <c r="D49" s="6"/>
      <c r="E49" s="6"/>
      <c r="F49" s="6"/>
      <c r="G49" s="6"/>
      <c r="H49" s="6"/>
      <c r="I49" s="6"/>
      <c r="J49" s="6"/>
      <c r="K49" s="18"/>
    </row>
    <row r="50" spans="1:11" s="24" customFormat="1" ht="12" customHeight="1">
      <c r="A50" s="28" t="s">
        <v>39</v>
      </c>
      <c r="B50" s="18">
        <f>+B24+B39+B48</f>
        <v>3246573</v>
      </c>
      <c r="C50" s="18">
        <v>3351721</v>
      </c>
      <c r="D50" s="18">
        <v>3361265</v>
      </c>
      <c r="E50" s="18"/>
      <c r="F50" s="18">
        <v>792459</v>
      </c>
      <c r="G50" s="18">
        <v>971837</v>
      </c>
      <c r="H50" s="18">
        <v>909280</v>
      </c>
      <c r="I50" s="18">
        <v>361830</v>
      </c>
      <c r="J50" s="18">
        <f>+F50+G50+H50+I50</f>
        <v>3035406</v>
      </c>
      <c r="K50" s="18">
        <f>+K24+K39+K48</f>
        <v>93589281</v>
      </c>
    </row>
    <row r="51" spans="1:11" s="5" customFormat="1" ht="12" customHeight="1">
      <c r="A51" s="25"/>
      <c r="B51" s="14"/>
      <c r="C51" s="14"/>
      <c r="D51" s="14"/>
      <c r="E51" s="14"/>
      <c r="F51" s="14"/>
      <c r="G51" s="14"/>
      <c r="H51" s="14"/>
      <c r="I51" s="14"/>
      <c r="J51" s="14"/>
      <c r="K51" s="26"/>
    </row>
    <row r="52" spans="1:11" s="5" customFormat="1" ht="12" customHeight="1">
      <c r="A52" s="4" t="s">
        <v>40</v>
      </c>
      <c r="B52" s="6"/>
      <c r="C52" s="6"/>
      <c r="D52" s="6"/>
      <c r="E52" s="6"/>
      <c r="F52" s="6"/>
      <c r="G52" s="6"/>
      <c r="H52" s="6"/>
      <c r="I52" s="6"/>
      <c r="J52" s="6"/>
      <c r="K52" s="24"/>
    </row>
    <row r="53" spans="7:11" s="5" customFormat="1" ht="12" customHeight="1">
      <c r="G53" s="6"/>
      <c r="K53" s="24"/>
    </row>
    <row r="54" ht="12" customHeight="1"/>
  </sheetData>
  <mergeCells count="1">
    <mergeCell ref="F5:K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OEM</cp:lastModifiedBy>
  <cp:lastPrinted>2004-12-06T08:43:51Z</cp:lastPrinted>
  <dcterms:created xsi:type="dcterms:W3CDTF">2002-11-25T14:17:52Z</dcterms:created>
  <dcterms:modified xsi:type="dcterms:W3CDTF">2005-01-17T07:59:53Z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1902373733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