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<sst xmlns="http://schemas.openxmlformats.org/spreadsheetml/2006/main" count="30" uniqueCount="30">
  <si>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Sede</t>
  </si>
  <si>
    <t>Unità locale</t>
  </si>
  <si>
    <t>Totale</t>
  </si>
  <si>
    <t>Piemonte</t>
  </si>
  <si>
    <t>Valle d'Aosta</t>
  </si>
  <si>
    <t>Lombardia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</si>
  <si>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</si>
  <si>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</si>
  <si>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</si>
  <si>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</si>
  <si>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</si>
  <si>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</si>
  <si>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</si>
  <si>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</si>
  <si>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</si>
  <si>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</si>
  <si>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</si>
  <si>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</si>
  <si>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</si>
  <si>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</si>
  <si>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Regioni</t>
  </si>
  <si>
    <t>Esercizi commerciali per 1000 abitanti</t>
  </si>
  <si>
    <r>
      <t>Fonte</t>
    </r>
    <r>
      <rPr>
        <sz val="7"/>
        <rFont val="Arial"/>
        <family val="2"/>
      </rPr>
      <t>: Ministero delle Attività Produttive - Istat</t>
    </r>
  </si>
  <si>
    <t>Tavola 24.13</t>
  </si>
  <si>
    <t>Consistenza degli esercizi commerciali per regione - Anno 2004 (a)</t>
  </si>
  <si>
    <t>(a) Attività commerciale prevalente</t>
  </si>
  <si>
    <t>Liguria</t>
  </si>
  <si>
    <t>Italia</t>
  </si>
  <si>
    <t>Trentino - Alto Adige</t>
  </si>
  <si>
    <t>Friuli-Venezia Giulia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</si>
</sst>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69" fontId="3" fillId="0" borderId="0" xfId="0" applyNumberFormat="1" applyFont="1" applyAlignment="1">
      <alignment/>
    </xf>
    <xf numFmtId="0" fontId="0" fillId="0" borderId="1" xfId="0" applyBorder="1" applyAlignment="1">
      <alignment/>
    </xf>
    <xf numFmtId="169" fontId="4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169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12" sqref="A12:E12"/>
    </sheetView>
  </sheetViews>
  <sheetFormatPr defaultColWidth="9.140625" defaultRowHeight="12.75"/>
  <cols>
    <col min="1" max="1" width="18.7109375" style="0" customWidth="1"/>
    <col min="2" max="5" width="15.57421875" style="0" customWidth="1"/>
  </cols>
  <sheetData>
    <row r="1" spans="1:2" ht="12.75">
      <c r="A1" s="1" t="s">
        <v>23</v>
      </c>
      <c r="B1" s="1" t="s">
        <v>24</v>
      </c>
    </row>
    <row r="3" spans="1:5" ht="9" customHeight="1">
      <c r="A3" s="15" t="s">
        <v>20</v>
      </c>
      <c r="B3" s="13" t="s">
        <v>0</v>
      </c>
      <c r="C3" s="13" t="s">
        <v>1</v>
      </c>
      <c r="D3" s="13" t="s">
        <v>2</v>
      </c>
      <c r="E3" s="13" t="s">
        <v>21</v>
      </c>
    </row>
    <row r="4" spans="1:5" ht="9" customHeight="1">
      <c r="A4" s="16"/>
      <c r="B4" s="14"/>
      <c r="C4" s="14"/>
      <c r="D4" s="14"/>
      <c r="E4" s="14"/>
    </row>
    <row r="5" spans="1:4" ht="9" customHeight="1">
      <c r="A5" s="3"/>
      <c r="B5" s="3"/>
      <c r="C5" s="3"/>
      <c r="D5" s="3"/>
    </row>
    <row r="6" spans="1:5" ht="9" customHeight="1">
      <c r="A6" s="3" t="s">
        <v>3</v>
      </c>
      <c r="B6" s="4">
        <v>38814</v>
      </c>
      <c r="C6" s="4">
        <v>11832</v>
      </c>
      <c r="D6" s="4">
        <f>SUM(B6:C6)</f>
        <v>50646</v>
      </c>
      <c r="E6" s="9">
        <f>D6/4270</f>
        <v>11.860889929742388</v>
      </c>
    </row>
    <row r="7" spans="1:5" ht="9" customHeight="1">
      <c r="A7" s="3" t="s">
        <v>4</v>
      </c>
      <c r="B7" s="4">
        <v>1448</v>
      </c>
      <c r="C7" s="4">
        <v>459</v>
      </c>
      <c r="D7" s="4">
        <f aca="true" t="shared" si="0" ref="D7:D25">SUM(B7:C7)</f>
        <v>1907</v>
      </c>
      <c r="E7" s="9">
        <f>D7/122</f>
        <v>15.631147540983607</v>
      </c>
    </row>
    <row r="8" spans="1:5" ht="9" customHeight="1">
      <c r="A8" s="3" t="s">
        <v>5</v>
      </c>
      <c r="B8" s="4">
        <v>66763</v>
      </c>
      <c r="C8" s="4">
        <v>21177</v>
      </c>
      <c r="D8" s="4">
        <f t="shared" si="0"/>
        <v>87940</v>
      </c>
      <c r="E8" s="9">
        <f>D8/9247</f>
        <v>9.51011138747702</v>
      </c>
    </row>
    <row r="9" spans="1:5" ht="9" customHeight="1">
      <c r="A9" s="3" t="s">
        <v>28</v>
      </c>
      <c r="B9" s="4">
        <v>6569</v>
      </c>
      <c r="C9" s="4">
        <v>3769</v>
      </c>
      <c r="D9" s="4">
        <f t="shared" si="0"/>
        <v>10338</v>
      </c>
      <c r="E9" s="9">
        <f>D9/962</f>
        <v>10.746361746361746</v>
      </c>
    </row>
    <row r="10" spans="1:5" ht="9" customHeight="1">
      <c r="A10" s="3" t="s">
        <v>6</v>
      </c>
      <c r="B10" s="4">
        <v>36631</v>
      </c>
      <c r="C10" s="4">
        <v>14403</v>
      </c>
      <c r="D10" s="4">
        <f>SUM(B10:C10)</f>
        <v>51034</v>
      </c>
      <c r="E10" s="9">
        <f>D10/4643</f>
        <v>10.991600258453586</v>
      </c>
    </row>
    <row r="11" spans="1:5" ht="9" customHeight="1">
      <c r="A11" s="3" t="s">
        <v>29</v>
      </c>
      <c r="B11" s="4">
        <v>10190</v>
      </c>
      <c r="C11" s="4">
        <v>3921</v>
      </c>
      <c r="D11" s="4">
        <f t="shared" si="0"/>
        <v>14111</v>
      </c>
      <c r="E11" s="9">
        <f>D11/1198</f>
        <v>11.778797996661101</v>
      </c>
    </row>
    <row r="12" spans="1:5" s="2" customFormat="1" ht="9" customHeight="1">
      <c r="A12" s="17" t="s">
        <v>26</v>
      </c>
      <c r="B12" s="18">
        <v>19313</v>
      </c>
      <c r="C12" s="18">
        <v>5688</v>
      </c>
      <c r="D12" s="18">
        <f>SUM(B12:C12)</f>
        <v>25001</v>
      </c>
      <c r="E12" s="19">
        <f>D12/1577</f>
        <v>15.853519340519975</v>
      </c>
    </row>
    <row r="13" spans="1:5" ht="9" customHeight="1">
      <c r="A13" s="3" t="s">
        <v>7</v>
      </c>
      <c r="B13" s="4">
        <v>36839</v>
      </c>
      <c r="C13" s="4">
        <v>11778</v>
      </c>
      <c r="D13" s="4">
        <f t="shared" si="0"/>
        <v>48617</v>
      </c>
      <c r="E13" s="9">
        <f>D13/4080</f>
        <v>11.91593137254902</v>
      </c>
    </row>
    <row r="14" spans="1:5" ht="9" customHeight="1">
      <c r="A14" s="3" t="s">
        <v>8</v>
      </c>
      <c r="B14" s="4">
        <v>37737</v>
      </c>
      <c r="C14" s="4">
        <v>12230</v>
      </c>
      <c r="D14" s="4">
        <f t="shared" si="0"/>
        <v>49967</v>
      </c>
      <c r="E14" s="9">
        <f>D14/3566</f>
        <v>14.012058328659563</v>
      </c>
    </row>
    <row r="15" spans="1:5" ht="9" customHeight="1">
      <c r="A15" s="3" t="s">
        <v>9</v>
      </c>
      <c r="B15" s="4">
        <v>14336</v>
      </c>
      <c r="C15" s="4">
        <v>5162</v>
      </c>
      <c r="D15" s="4">
        <f t="shared" si="0"/>
        <v>19498</v>
      </c>
      <c r="E15" s="9">
        <f>D15/1505</f>
        <v>12.955481727574751</v>
      </c>
    </row>
    <row r="16" spans="1:5" ht="9" customHeight="1">
      <c r="A16" s="3" t="s">
        <v>10</v>
      </c>
      <c r="B16" s="4">
        <v>8948</v>
      </c>
      <c r="C16" s="4">
        <v>2947</v>
      </c>
      <c r="D16" s="4">
        <f t="shared" si="0"/>
        <v>11895</v>
      </c>
      <c r="E16" s="9">
        <f>D16/848</f>
        <v>14.027122641509434</v>
      </c>
    </row>
    <row r="17" spans="1:5" ht="9" customHeight="1">
      <c r="A17" s="3" t="s">
        <v>11</v>
      </c>
      <c r="B17" s="4">
        <v>53691</v>
      </c>
      <c r="C17" s="4">
        <v>10971</v>
      </c>
      <c r="D17" s="4">
        <f t="shared" si="0"/>
        <v>64662</v>
      </c>
      <c r="E17" s="9">
        <f>D17/5205</f>
        <v>12.423054755043228</v>
      </c>
    </row>
    <row r="18" spans="1:5" ht="9" customHeight="1">
      <c r="A18" s="3" t="s">
        <v>12</v>
      </c>
      <c r="B18" s="4">
        <v>14538</v>
      </c>
      <c r="C18" s="4">
        <v>4330</v>
      </c>
      <c r="D18" s="4">
        <f t="shared" si="0"/>
        <v>18868</v>
      </c>
      <c r="E18" s="9">
        <f>D18/1286</f>
        <v>14.671850699844478</v>
      </c>
    </row>
    <row r="19" spans="1:5" ht="9" customHeight="1">
      <c r="A19" s="3" t="s">
        <v>13</v>
      </c>
      <c r="B19" s="4">
        <v>3920</v>
      </c>
      <c r="C19" s="4">
        <v>1208</v>
      </c>
      <c r="D19" s="4">
        <f t="shared" si="0"/>
        <v>5128</v>
      </c>
      <c r="E19" s="9">
        <f>D19/322</f>
        <v>15.925465838509316</v>
      </c>
    </row>
    <row r="20" spans="1:5" ht="9" customHeight="1">
      <c r="A20" s="3" t="s">
        <v>14</v>
      </c>
      <c r="B20" s="4">
        <v>82098</v>
      </c>
      <c r="C20" s="4">
        <v>14259</v>
      </c>
      <c r="D20" s="4">
        <f t="shared" si="0"/>
        <v>96357</v>
      </c>
      <c r="E20" s="9">
        <f>D20/5760</f>
        <v>16.728645833333335</v>
      </c>
    </row>
    <row r="21" spans="1:5" ht="9" customHeight="1">
      <c r="A21" s="3" t="s">
        <v>15</v>
      </c>
      <c r="B21" s="4">
        <v>47771</v>
      </c>
      <c r="C21" s="4">
        <v>10207</v>
      </c>
      <c r="D21" s="4">
        <f t="shared" si="0"/>
        <v>57978</v>
      </c>
      <c r="E21" s="9">
        <f>D21/4041</f>
        <v>14.347438752783964</v>
      </c>
    </row>
    <row r="22" spans="1:5" ht="9" customHeight="1">
      <c r="A22" s="3" t="s">
        <v>16</v>
      </c>
      <c r="B22" s="4">
        <v>7300</v>
      </c>
      <c r="C22" s="4">
        <v>1745</v>
      </c>
      <c r="D22" s="4">
        <f t="shared" si="0"/>
        <v>9045</v>
      </c>
      <c r="E22" s="9">
        <f>D22/597</f>
        <v>15.150753768844222</v>
      </c>
    </row>
    <row r="23" spans="1:5" ht="9" customHeight="1">
      <c r="A23" s="3" t="s">
        <v>17</v>
      </c>
      <c r="B23" s="4">
        <v>28177</v>
      </c>
      <c r="C23" s="4">
        <v>5342</v>
      </c>
      <c r="D23" s="4">
        <f t="shared" si="0"/>
        <v>33519</v>
      </c>
      <c r="E23" s="9">
        <f>D23/2011</f>
        <v>16.667826951765292</v>
      </c>
    </row>
    <row r="24" spans="1:5" ht="9" customHeight="1">
      <c r="A24" s="3" t="s">
        <v>18</v>
      </c>
      <c r="B24" s="4">
        <v>59507</v>
      </c>
      <c r="C24" s="4">
        <v>11858</v>
      </c>
      <c r="D24" s="4">
        <f t="shared" si="0"/>
        <v>71365</v>
      </c>
      <c r="E24" s="9">
        <f>D24/5003</f>
        <v>14.26444133519888</v>
      </c>
    </row>
    <row r="25" spans="1:5" ht="9" customHeight="1">
      <c r="A25" s="3" t="s">
        <v>19</v>
      </c>
      <c r="B25" s="4">
        <v>18910</v>
      </c>
      <c r="C25" s="4">
        <v>7420</v>
      </c>
      <c r="D25" s="4">
        <f t="shared" si="0"/>
        <v>26330</v>
      </c>
      <c r="E25" s="9">
        <f>D25/1643</f>
        <v>16.025562994522215</v>
      </c>
    </row>
    <row r="26" spans="1:5" s="2" customFormat="1" ht="9" customHeight="1">
      <c r="A26" s="5" t="s">
        <v>27</v>
      </c>
      <c r="B26" s="6">
        <f>SUM(B6:B25)</f>
        <v>593500</v>
      </c>
      <c r="C26" s="6">
        <f>SUM(C6:C25)</f>
        <v>160706</v>
      </c>
      <c r="D26" s="6">
        <f>SUM(D6:D25)</f>
        <v>754206</v>
      </c>
      <c r="E26" s="11">
        <f>D26/57888</f>
        <v>13.028710613598673</v>
      </c>
    </row>
    <row r="27" spans="1:5" ht="9" customHeight="1">
      <c r="A27" s="7"/>
      <c r="B27" s="7"/>
      <c r="C27" s="7"/>
      <c r="D27" s="7"/>
      <c r="E27" s="10"/>
    </row>
    <row r="28" ht="9" customHeight="1"/>
    <row r="29" ht="9" customHeight="1">
      <c r="A29" s="8" t="s">
        <v>22</v>
      </c>
    </row>
    <row r="30" ht="9" customHeight="1">
      <c r="A30" s="12" t="s">
        <v>25</v>
      </c>
    </row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Claudia Sirito</cp:lastModifiedBy>
  <cp:lastPrinted>2005-08-22T09:31:55Z</cp:lastPrinted>
  <dcterms:created xsi:type="dcterms:W3CDTF">2002-11-15T09:21:07Z</dcterms:created>
  <dcterms:modified xsi:type="dcterms:W3CDTF">2005-11-28T15:24:02Z</dcterms:modified>
  <cp:category/>
  <cp:version/>
  <cp:contentType/>
  <cp:contentStatus/>
</cp:coreProperties>
</file>