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<sst xmlns="http://schemas.openxmlformats.org/spreadsheetml/2006/main" count="52" uniqueCount="40">
  <si>
    <t>REGIONI</t>
  </si>
  <si>
    <t xml:space="preserve">Istituti statali d'antichità e d'arte e circuiti museali statali  
Anno 2004        </t>
  </si>
  <si>
    <t>Cinematografo 
Anno 2004</t>
  </si>
  <si>
    <t>Diffusione carta stampata 
Anno 2004</t>
  </si>
  <si>
    <t>Visitatori</t>
  </si>
  <si>
    <t xml:space="preserve">Introiti
 (in euro) </t>
  </si>
  <si>
    <t>Biglietti venduti</t>
  </si>
  <si>
    <t>Spesa del 
pubblico</t>
  </si>
  <si>
    <t>Spesa 
media per biglietto</t>
  </si>
  <si>
    <t xml:space="preserve">Quotidiani </t>
  </si>
  <si>
    <t>Settimanali</t>
  </si>
  <si>
    <t>Mensili</t>
  </si>
  <si>
    <t xml:space="preserve"> Piemonte</t>
  </si>
  <si>
    <t xml:space="preserve"> Valle d'Aosta</t>
  </si>
  <si>
    <t>-</t>
  </si>
  <si>
    <t xml:space="preserve"> Lombardia</t>
  </si>
  <si>
    <t xml:space="preserve"> Trentino-Alto Adige</t>
  </si>
  <si>
    <t xml:space="preserve"> Bolzano-Bozen</t>
  </si>
  <si>
    <t>….</t>
  </si>
  <si>
    <t xml:space="preserve"> Trento</t>
  </si>
  <si>
    <t xml:space="preserve"> Veneto</t>
  </si>
  <si>
    <t xml:space="preserve"> Friuli-Venezia Giulia</t>
  </si>
  <si>
    <t xml:space="preserve"> Liguria</t>
  </si>
  <si>
    <t xml:space="preserve"> Emilia-Romagna</t>
  </si>
  <si>
    <t xml:space="preserve"> Toscana</t>
  </si>
  <si>
    <t xml:space="preserve"> Umbria</t>
  </si>
  <si>
    <t xml:space="preserve"> Marche</t>
  </si>
  <si>
    <t xml:space="preserve"> Lazio</t>
  </si>
  <si>
    <t xml:space="preserve"> Abruzzo</t>
  </si>
  <si>
    <t xml:space="preserve"> Molise</t>
  </si>
  <si>
    <t xml:space="preserve"> Campania</t>
  </si>
  <si>
    <t xml:space="preserve"> Puglia</t>
  </si>
  <si>
    <t xml:space="preserve"> Basilicata</t>
  </si>
  <si>
    <t xml:space="preserve"> Calabria</t>
  </si>
  <si>
    <t xml:space="preserve"> Sicilia</t>
  </si>
  <si>
    <t xml:space="preserve"> Sardegna</t>
  </si>
  <si>
    <t xml:space="preserve"> Italia</t>
  </si>
  <si>
    <t>Tavola 24.22</t>
  </si>
  <si>
    <t>Indicatori culturali per regione</t>
  </si>
  <si>
    <r>
      <t>Fonte:</t>
    </r>
    <r>
      <rPr>
        <sz val="7"/>
        <rFont val="Arial"/>
        <family val="2"/>
      </rPr>
      <t xml:space="preserve"> ISTAT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</si>
</sst>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</numFmts>
  <fonts count="13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0"/>
    </font>
    <font>
      <sz val="7"/>
      <color indexed="12"/>
      <name val="Arial"/>
      <family val="2"/>
    </font>
    <font>
      <sz val="10"/>
      <color indexed="12"/>
      <name val="Verdana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i/>
      <sz val="7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184" fontId="3" fillId="0" borderId="0" xfId="0" applyNumberFormat="1" applyFont="1" applyFill="1" applyBorder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184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quotePrefix="1">
      <alignment horizontal="right"/>
    </xf>
    <xf numFmtId="49" fontId="6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84" fontId="7" fillId="0" borderId="0" xfId="0" applyNumberFormat="1" applyFont="1" applyBorder="1" applyAlignment="1">
      <alignment horizontal="center"/>
    </xf>
    <xf numFmtId="184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49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 horizontal="right"/>
    </xf>
    <xf numFmtId="184" fontId="7" fillId="0" borderId="1" xfId="0" applyNumberFormat="1" applyFont="1" applyBorder="1" applyAlignment="1">
      <alignment horizontal="center"/>
    </xf>
    <xf numFmtId="184" fontId="8" fillId="0" borderId="1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2" fontId="12" fillId="0" borderId="0" xfId="0" applyNumberFormat="1" applyFont="1" applyAlignment="1">
      <alignment/>
    </xf>
    <xf numFmtId="49" fontId="7" fillId="2" borderId="0" xfId="0" applyNumberFormat="1" applyFont="1" applyFill="1" applyAlignment="1">
      <alignment/>
    </xf>
    <xf numFmtId="3" fontId="7" fillId="2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184" fontId="8" fillId="2" borderId="0" xfId="0" applyNumberFormat="1" applyFont="1" applyFill="1" applyBorder="1" applyAlignment="1">
      <alignment horizontal="center"/>
    </xf>
    <xf numFmtId="184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Alignment="1">
      <alignment horizontal="right"/>
    </xf>
    <xf numFmtId="49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workbookViewId="0" topLeftCell="A1">
      <selection activeCell="M3" sqref="M3"/>
    </sheetView>
  </sheetViews>
  <sheetFormatPr defaultColWidth="9.140625" defaultRowHeight="12.75"/>
  <cols>
    <col min="1" max="1" width="13.00390625" style="2" customWidth="1"/>
    <col min="2" max="2" width="10.421875" style="2" customWidth="1"/>
    <col min="3" max="3" width="11.140625" style="2" bestFit="1" customWidth="1"/>
    <col min="4" max="4" width="0.5625" style="3" customWidth="1"/>
    <col min="5" max="5" width="9.57421875" style="2" bestFit="1" customWidth="1"/>
    <col min="6" max="6" width="12.00390625" style="2" bestFit="1" customWidth="1"/>
    <col min="7" max="7" width="6.421875" style="2" customWidth="1"/>
    <col min="8" max="8" width="0.5625" style="2" customWidth="1"/>
    <col min="9" max="9" width="10.00390625" style="3" bestFit="1" customWidth="1"/>
    <col min="10" max="10" width="10.140625" style="3" bestFit="1" customWidth="1"/>
    <col min="11" max="11" width="8.421875" style="4" customWidth="1"/>
    <col min="12" max="12" width="0.5625" style="3" customWidth="1"/>
    <col min="13" max="13" width="10.00390625" style="5" bestFit="1" customWidth="1"/>
    <col min="14" max="16384" width="9.140625" style="3" customWidth="1"/>
  </cols>
  <sheetData>
    <row r="1" spans="1:2" ht="12" customHeight="1">
      <c r="A1" s="1" t="s">
        <v>37</v>
      </c>
      <c r="B1" s="1" t="s">
        <v>38</v>
      </c>
    </row>
    <row r="2" spans="1:12" ht="12" customHeight="1">
      <c r="A2" s="6"/>
      <c r="B2" s="7"/>
      <c r="C2" s="7"/>
      <c r="D2" s="8"/>
      <c r="E2" s="7"/>
      <c r="F2" s="7"/>
      <c r="G2" s="7"/>
      <c r="H2" s="7"/>
      <c r="I2" s="9"/>
      <c r="J2" s="10"/>
      <c r="K2" s="11"/>
      <c r="L2" s="10"/>
    </row>
    <row r="3" spans="1:12" ht="29.25" customHeight="1">
      <c r="A3" s="64" t="s">
        <v>0</v>
      </c>
      <c r="B3" s="66" t="s">
        <v>1</v>
      </c>
      <c r="C3" s="66"/>
      <c r="D3" s="12"/>
      <c r="E3" s="66" t="s">
        <v>2</v>
      </c>
      <c r="F3" s="66"/>
      <c r="G3" s="66"/>
      <c r="H3" s="13"/>
      <c r="I3" s="66" t="s">
        <v>3</v>
      </c>
      <c r="J3" s="67"/>
      <c r="K3" s="67"/>
      <c r="L3" s="12"/>
    </row>
    <row r="4" spans="1:12" ht="27.75" customHeight="1">
      <c r="A4" s="65"/>
      <c r="B4" s="15" t="s">
        <v>4</v>
      </c>
      <c r="C4" s="15" t="s">
        <v>5</v>
      </c>
      <c r="D4" s="16"/>
      <c r="E4" s="15" t="s">
        <v>6</v>
      </c>
      <c r="F4" s="15" t="s">
        <v>7</v>
      </c>
      <c r="G4" s="15" t="s">
        <v>8</v>
      </c>
      <c r="H4" s="15"/>
      <c r="I4" s="14" t="s">
        <v>9</v>
      </c>
      <c r="J4" s="14" t="s">
        <v>10</v>
      </c>
      <c r="K4" s="14" t="s">
        <v>11</v>
      </c>
      <c r="L4" s="17"/>
    </row>
    <row r="5" spans="1:12" ht="9" customHeight="1">
      <c r="A5" s="43"/>
      <c r="B5" s="44"/>
      <c r="C5" s="44"/>
      <c r="D5" s="45"/>
      <c r="E5" s="44"/>
      <c r="F5" s="44"/>
      <c r="G5" s="44"/>
      <c r="H5" s="44"/>
      <c r="I5" s="46"/>
      <c r="J5" s="46"/>
      <c r="K5" s="46"/>
      <c r="L5" s="47"/>
    </row>
    <row r="6" spans="1:12" ht="9" customHeight="1">
      <c r="A6" s="18" t="s">
        <v>12</v>
      </c>
      <c r="B6" s="19">
        <v>760417</v>
      </c>
      <c r="C6" s="20">
        <v>1513273.25</v>
      </c>
      <c r="D6" s="21"/>
      <c r="E6" s="19">
        <v>8942980</v>
      </c>
      <c r="F6" s="20">
        <v>51268154.06</v>
      </c>
      <c r="G6" s="20">
        <f>F6/E6</f>
        <v>5.732781920567865</v>
      </c>
      <c r="H6" s="22"/>
      <c r="I6" s="23">
        <v>447768</v>
      </c>
      <c r="J6" s="23">
        <v>1356870</v>
      </c>
      <c r="K6" s="19">
        <v>1515112</v>
      </c>
      <c r="L6" s="24"/>
    </row>
    <row r="7" spans="1:12" ht="9" customHeight="1">
      <c r="A7" s="18" t="s">
        <v>13</v>
      </c>
      <c r="B7" s="25" t="s">
        <v>14</v>
      </c>
      <c r="C7" s="20" t="s">
        <v>14</v>
      </c>
      <c r="D7" s="21"/>
      <c r="E7" s="19">
        <v>214793</v>
      </c>
      <c r="F7" s="20">
        <v>1270114.58</v>
      </c>
      <c r="G7" s="20">
        <f>F7/E7</f>
        <v>5.913202851117123</v>
      </c>
      <c r="H7" s="22"/>
      <c r="I7" s="23">
        <v>16299</v>
      </c>
      <c r="J7" s="23">
        <v>38566</v>
      </c>
      <c r="K7" s="19">
        <v>42822</v>
      </c>
      <c r="L7" s="24"/>
    </row>
    <row r="8" spans="1:12" ht="9" customHeight="1">
      <c r="A8" s="18" t="s">
        <v>15</v>
      </c>
      <c r="B8" s="19">
        <v>1214292</v>
      </c>
      <c r="C8" s="20">
        <v>3910691.25</v>
      </c>
      <c r="D8" s="21"/>
      <c r="E8" s="19">
        <v>20014732</v>
      </c>
      <c r="F8" s="20">
        <v>124346301.09</v>
      </c>
      <c r="G8" s="20">
        <f>F8/E8</f>
        <v>6.212738751135913</v>
      </c>
      <c r="H8" s="22"/>
      <c r="I8" s="23">
        <v>1223676</v>
      </c>
      <c r="J8" s="23">
        <v>3250667</v>
      </c>
      <c r="K8" s="19">
        <v>3689704</v>
      </c>
      <c r="L8" s="24"/>
    </row>
    <row r="9" spans="1:12" ht="9" customHeight="1">
      <c r="A9" s="18" t="s">
        <v>16</v>
      </c>
      <c r="B9" s="19">
        <f>B10</f>
        <v>436</v>
      </c>
      <c r="C9" s="20" t="s">
        <v>14</v>
      </c>
      <c r="D9" s="21"/>
      <c r="E9" s="19">
        <v>1071853</v>
      </c>
      <c r="F9" s="20">
        <v>6453404.35</v>
      </c>
      <c r="G9" s="20">
        <f>F9/E9</f>
        <v>6.020792356787731</v>
      </c>
      <c r="H9" s="22"/>
      <c r="I9" s="23">
        <f>SUM(I10:I11)</f>
        <v>169582</v>
      </c>
      <c r="J9" s="23">
        <v>284153</v>
      </c>
      <c r="K9" s="19">
        <v>292983</v>
      </c>
      <c r="L9" s="24"/>
    </row>
    <row r="10" spans="1:12" ht="9" customHeight="1">
      <c r="A10" s="26" t="s">
        <v>17</v>
      </c>
      <c r="B10" s="25">
        <v>436</v>
      </c>
      <c r="C10" s="20" t="s">
        <v>14</v>
      </c>
      <c r="D10" s="21"/>
      <c r="E10" s="19" t="s">
        <v>18</v>
      </c>
      <c r="F10" s="20" t="s">
        <v>18</v>
      </c>
      <c r="G10" s="20" t="s">
        <v>18</v>
      </c>
      <c r="H10" s="22"/>
      <c r="I10" s="23">
        <v>88004</v>
      </c>
      <c r="J10" s="23">
        <v>132426</v>
      </c>
      <c r="K10" s="23">
        <v>89626</v>
      </c>
      <c r="L10" s="24"/>
    </row>
    <row r="11" spans="1:12" ht="9" customHeight="1">
      <c r="A11" s="26" t="s">
        <v>19</v>
      </c>
      <c r="B11" s="25" t="s">
        <v>14</v>
      </c>
      <c r="C11" s="20" t="s">
        <v>14</v>
      </c>
      <c r="D11" s="21"/>
      <c r="E11" s="19" t="s">
        <v>18</v>
      </c>
      <c r="F11" s="20" t="s">
        <v>18</v>
      </c>
      <c r="G11" s="20" t="s">
        <v>18</v>
      </c>
      <c r="H11" s="22"/>
      <c r="I11" s="23">
        <v>81578</v>
      </c>
      <c r="J11" s="23">
        <v>151727</v>
      </c>
      <c r="K11" s="23">
        <v>203357</v>
      </c>
      <c r="L11" s="24"/>
    </row>
    <row r="12" spans="1:12" ht="9" customHeight="1">
      <c r="A12" s="18" t="s">
        <v>20</v>
      </c>
      <c r="B12" s="19">
        <v>971866</v>
      </c>
      <c r="C12" s="20">
        <v>2572730.86</v>
      </c>
      <c r="D12" s="21"/>
      <c r="E12" s="19">
        <v>9382620</v>
      </c>
      <c r="F12" s="20">
        <v>54055530.87</v>
      </c>
      <c r="G12" s="20">
        <f aca="true" t="shared" si="0" ref="G12:G28">F12/E12</f>
        <v>5.7612405564756966</v>
      </c>
      <c r="H12" s="22"/>
      <c r="I12" s="23">
        <v>505654</v>
      </c>
      <c r="J12" s="23">
        <v>1323474</v>
      </c>
      <c r="K12" s="19">
        <v>1632780</v>
      </c>
      <c r="L12" s="24"/>
    </row>
    <row r="13" spans="1:12" ht="9" customHeight="1">
      <c r="A13" s="18" t="s">
        <v>21</v>
      </c>
      <c r="B13" s="19">
        <v>3579417</v>
      </c>
      <c r="C13" s="20">
        <v>611557</v>
      </c>
      <c r="D13" s="21"/>
      <c r="E13" s="19">
        <v>2527480</v>
      </c>
      <c r="F13" s="20">
        <v>14511855.18</v>
      </c>
      <c r="G13" s="20">
        <f t="shared" si="0"/>
        <v>5.741630074224128</v>
      </c>
      <c r="H13" s="22"/>
      <c r="I13" s="23">
        <v>187642</v>
      </c>
      <c r="J13" s="23">
        <v>410032</v>
      </c>
      <c r="K13" s="19">
        <v>511015</v>
      </c>
      <c r="L13" s="24"/>
    </row>
    <row r="14" spans="1:13" s="31" customFormat="1" ht="9" customHeight="1">
      <c r="A14" s="53" t="s">
        <v>22</v>
      </c>
      <c r="B14" s="54">
        <v>141058</v>
      </c>
      <c r="C14" s="55">
        <v>155781</v>
      </c>
      <c r="D14" s="56"/>
      <c r="E14" s="54">
        <v>3900729</v>
      </c>
      <c r="F14" s="55">
        <v>21818715.87</v>
      </c>
      <c r="G14" s="55">
        <f t="shared" si="0"/>
        <v>5.593496977103511</v>
      </c>
      <c r="H14" s="57"/>
      <c r="I14" s="58">
        <v>296416</v>
      </c>
      <c r="J14" s="58">
        <v>682035</v>
      </c>
      <c r="K14" s="54">
        <v>701964</v>
      </c>
      <c r="L14" s="30"/>
      <c r="M14" s="5"/>
    </row>
    <row r="15" spans="1:12" ht="9" customHeight="1">
      <c r="A15" s="18" t="s">
        <v>23</v>
      </c>
      <c r="B15" s="19">
        <v>885872</v>
      </c>
      <c r="C15" s="20">
        <v>885444.5</v>
      </c>
      <c r="D15" s="21"/>
      <c r="E15" s="19">
        <v>11755796</v>
      </c>
      <c r="F15" s="20">
        <v>69817614.5</v>
      </c>
      <c r="G15" s="20">
        <f t="shared" si="0"/>
        <v>5.938995071027092</v>
      </c>
      <c r="H15" s="22"/>
      <c r="I15" s="23">
        <v>627034</v>
      </c>
      <c r="J15" s="23">
        <v>1323779</v>
      </c>
      <c r="K15" s="19">
        <v>1738748</v>
      </c>
      <c r="L15" s="24"/>
    </row>
    <row r="16" spans="1:12" ht="9" customHeight="1">
      <c r="A16" s="18" t="s">
        <v>24</v>
      </c>
      <c r="B16" s="19">
        <v>5401704</v>
      </c>
      <c r="C16" s="20">
        <v>20940501.12</v>
      </c>
      <c r="D16" s="21"/>
      <c r="E16" s="19">
        <v>9175345</v>
      </c>
      <c r="F16" s="20">
        <v>56164630.97</v>
      </c>
      <c r="G16" s="20">
        <f t="shared" si="0"/>
        <v>6.121255491755351</v>
      </c>
      <c r="H16" s="22"/>
      <c r="I16" s="23">
        <v>497394</v>
      </c>
      <c r="J16" s="23">
        <v>1024709</v>
      </c>
      <c r="K16" s="19">
        <v>1358584</v>
      </c>
      <c r="L16" s="24"/>
    </row>
    <row r="17" spans="1:12" ht="9" customHeight="1">
      <c r="A17" s="18" t="s">
        <v>25</v>
      </c>
      <c r="B17" s="19">
        <v>343721</v>
      </c>
      <c r="C17" s="20">
        <v>470928.6</v>
      </c>
      <c r="D17" s="21"/>
      <c r="E17" s="19">
        <v>1638350</v>
      </c>
      <c r="F17" s="20">
        <v>9825134.44</v>
      </c>
      <c r="G17" s="20">
        <f t="shared" si="0"/>
        <v>5.996969170201727</v>
      </c>
      <c r="H17" s="22"/>
      <c r="I17" s="23">
        <v>92439</v>
      </c>
      <c r="J17" s="23">
        <v>188199</v>
      </c>
      <c r="K17" s="19">
        <v>262321</v>
      </c>
      <c r="L17" s="24"/>
    </row>
    <row r="18" spans="1:12" ht="9" customHeight="1">
      <c r="A18" s="18" t="s">
        <v>26</v>
      </c>
      <c r="B18" s="19">
        <v>484456</v>
      </c>
      <c r="C18" s="20">
        <v>716547</v>
      </c>
      <c r="D18" s="21"/>
      <c r="E18" s="19">
        <v>3194132</v>
      </c>
      <c r="F18" s="20">
        <v>19061222.98</v>
      </c>
      <c r="G18" s="20">
        <f t="shared" si="0"/>
        <v>5.9675752223139185</v>
      </c>
      <c r="H18" s="22"/>
      <c r="I18" s="23">
        <v>156272</v>
      </c>
      <c r="J18" s="23">
        <v>368319</v>
      </c>
      <c r="K18" s="19">
        <v>491716</v>
      </c>
      <c r="L18" s="24"/>
    </row>
    <row r="19" spans="1:12" ht="9" customHeight="1">
      <c r="A19" s="18" t="s">
        <v>27</v>
      </c>
      <c r="B19" s="19">
        <v>10374174</v>
      </c>
      <c r="C19" s="20">
        <v>32619666.75</v>
      </c>
      <c r="D19" s="21"/>
      <c r="E19" s="19">
        <v>16506681</v>
      </c>
      <c r="F19" s="20">
        <v>95565430.37</v>
      </c>
      <c r="G19" s="20">
        <f t="shared" si="0"/>
        <v>5.789500043648993</v>
      </c>
      <c r="H19" s="22"/>
      <c r="I19" s="23">
        <v>726964</v>
      </c>
      <c r="J19" s="23">
        <v>1374985</v>
      </c>
      <c r="K19" s="19">
        <v>1791306</v>
      </c>
      <c r="L19" s="24"/>
    </row>
    <row r="20" spans="1:12" ht="9" customHeight="1">
      <c r="A20" s="18" t="s">
        <v>28</v>
      </c>
      <c r="B20" s="19">
        <v>178401</v>
      </c>
      <c r="C20" s="20">
        <v>169171</v>
      </c>
      <c r="D20" s="21"/>
      <c r="E20" s="19">
        <v>2480044</v>
      </c>
      <c r="F20" s="20">
        <v>14181195.3</v>
      </c>
      <c r="G20" s="20">
        <f t="shared" si="0"/>
        <v>5.718122460730536</v>
      </c>
      <c r="H20" s="22"/>
      <c r="I20" s="23">
        <v>107236</v>
      </c>
      <c r="J20" s="23">
        <v>245782</v>
      </c>
      <c r="K20" s="19">
        <v>360913</v>
      </c>
      <c r="L20" s="24"/>
    </row>
    <row r="21" spans="1:12" ht="9" customHeight="1">
      <c r="A21" s="18" t="s">
        <v>29</v>
      </c>
      <c r="B21" s="19">
        <v>42685</v>
      </c>
      <c r="C21" s="20">
        <v>18026</v>
      </c>
      <c r="D21" s="21"/>
      <c r="E21" s="19">
        <v>251440</v>
      </c>
      <c r="F21" s="20">
        <v>1798683.1</v>
      </c>
      <c r="G21" s="20">
        <f t="shared" si="0"/>
        <v>7.15352807826917</v>
      </c>
      <c r="H21" s="22"/>
      <c r="I21" s="23">
        <v>12870</v>
      </c>
      <c r="J21" s="23">
        <v>36824</v>
      </c>
      <c r="K21" s="19">
        <v>54935</v>
      </c>
      <c r="L21" s="24"/>
    </row>
    <row r="22" spans="1:12" ht="9" customHeight="1">
      <c r="A22" s="18" t="s">
        <v>30</v>
      </c>
      <c r="B22" s="19">
        <v>6494250</v>
      </c>
      <c r="C22" s="20">
        <v>24361240.86</v>
      </c>
      <c r="D22" s="21"/>
      <c r="E22" s="19">
        <v>7737865</v>
      </c>
      <c r="F22" s="20">
        <v>40859241.55</v>
      </c>
      <c r="G22" s="20">
        <f t="shared" si="0"/>
        <v>5.280428328744427</v>
      </c>
      <c r="H22" s="22"/>
      <c r="I22" s="23">
        <v>313259</v>
      </c>
      <c r="J22" s="23">
        <v>752455</v>
      </c>
      <c r="K22" s="19">
        <v>1072267</v>
      </c>
      <c r="L22" s="24"/>
    </row>
    <row r="23" spans="1:12" ht="9" customHeight="1">
      <c r="A23" s="18" t="s">
        <v>31</v>
      </c>
      <c r="B23" s="19">
        <v>431350</v>
      </c>
      <c r="C23" s="20">
        <v>440689.5</v>
      </c>
      <c r="D23" s="21"/>
      <c r="E23" s="19">
        <v>5028079</v>
      </c>
      <c r="F23" s="20">
        <v>26775164.59</v>
      </c>
      <c r="G23" s="20">
        <f t="shared" si="0"/>
        <v>5.3251280638192044</v>
      </c>
      <c r="H23" s="22"/>
      <c r="I23" s="23">
        <v>251213</v>
      </c>
      <c r="J23" s="23">
        <v>541959</v>
      </c>
      <c r="K23" s="19">
        <v>784864</v>
      </c>
      <c r="L23" s="24"/>
    </row>
    <row r="24" spans="1:12" ht="9" customHeight="1">
      <c r="A24" s="18" t="s">
        <v>32</v>
      </c>
      <c r="B24" s="19">
        <v>287973</v>
      </c>
      <c r="C24" s="20">
        <v>113686.75</v>
      </c>
      <c r="D24" s="21"/>
      <c r="E24" s="19">
        <v>354901</v>
      </c>
      <c r="F24" s="20">
        <v>1856317.6</v>
      </c>
      <c r="G24" s="20">
        <f t="shared" si="0"/>
        <v>5.23052231467367</v>
      </c>
      <c r="H24" s="22"/>
      <c r="I24" s="23">
        <v>39168</v>
      </c>
      <c r="J24" s="23">
        <v>78207</v>
      </c>
      <c r="K24" s="19">
        <v>123764</v>
      </c>
      <c r="L24" s="24"/>
    </row>
    <row r="25" spans="1:12" ht="9" customHeight="1">
      <c r="A25" s="18" t="s">
        <v>33</v>
      </c>
      <c r="B25" s="19">
        <v>364684</v>
      </c>
      <c r="C25" s="20">
        <v>317712</v>
      </c>
      <c r="D25" s="21"/>
      <c r="E25" s="19">
        <v>955096</v>
      </c>
      <c r="F25" s="20">
        <v>5132890.4</v>
      </c>
      <c r="G25" s="20">
        <f t="shared" si="0"/>
        <v>5.374214110414032</v>
      </c>
      <c r="H25" s="22"/>
      <c r="I25" s="23">
        <v>129645</v>
      </c>
      <c r="J25" s="23">
        <v>256344</v>
      </c>
      <c r="K25" s="19">
        <v>382764</v>
      </c>
      <c r="L25" s="24"/>
    </row>
    <row r="26" spans="1:12" ht="9" customHeight="1">
      <c r="A26" s="18" t="s">
        <v>34</v>
      </c>
      <c r="B26" s="25" t="s">
        <v>14</v>
      </c>
      <c r="C26" s="20" t="s">
        <v>14</v>
      </c>
      <c r="D26" s="21"/>
      <c r="E26" s="19">
        <v>5924630</v>
      </c>
      <c r="F26" s="20">
        <v>28394167.89</v>
      </c>
      <c r="G26" s="20">
        <f t="shared" si="0"/>
        <v>4.7925639052565305</v>
      </c>
      <c r="H26" s="22"/>
      <c r="I26" s="23">
        <v>347425</v>
      </c>
      <c r="J26" s="23">
        <v>677747</v>
      </c>
      <c r="K26" s="19">
        <v>842948</v>
      </c>
      <c r="L26" s="24"/>
    </row>
    <row r="27" spans="1:12" ht="9" customHeight="1">
      <c r="A27" s="32" t="s">
        <v>35</v>
      </c>
      <c r="B27" s="19">
        <v>250582</v>
      </c>
      <c r="C27" s="20">
        <v>190733</v>
      </c>
      <c r="D27" s="21"/>
      <c r="E27" s="19">
        <v>2156728</v>
      </c>
      <c r="F27" s="20">
        <v>12271764.27</v>
      </c>
      <c r="G27" s="20">
        <f t="shared" si="0"/>
        <v>5.689991630840792</v>
      </c>
      <c r="H27" s="22"/>
      <c r="I27" s="23">
        <v>232909</v>
      </c>
      <c r="J27" s="23">
        <v>393441</v>
      </c>
      <c r="K27" s="19">
        <v>500868</v>
      </c>
      <c r="L27" s="24"/>
    </row>
    <row r="28" spans="1:14" s="31" customFormat="1" ht="9" customHeight="1">
      <c r="A28" s="59" t="s">
        <v>36</v>
      </c>
      <c r="B28" s="27">
        <v>32207338</v>
      </c>
      <c r="C28" s="28">
        <v>90008380.44</v>
      </c>
      <c r="D28" s="60">
        <f>SUM(D6:D27)</f>
        <v>0</v>
      </c>
      <c r="E28" s="27">
        <f>SUM(E6:E27)</f>
        <v>113214274</v>
      </c>
      <c r="F28" s="28">
        <f>SUM(F6:F27)</f>
        <v>655427533.96</v>
      </c>
      <c r="G28" s="28">
        <f t="shared" si="0"/>
        <v>5.7892658832047985</v>
      </c>
      <c r="H28" s="29"/>
      <c r="I28" s="27">
        <v>6380865</v>
      </c>
      <c r="J28" s="27">
        <v>14608547</v>
      </c>
      <c r="K28" s="27">
        <v>18152378</v>
      </c>
      <c r="L28" s="30"/>
      <c r="M28" s="5"/>
      <c r="N28" s="39"/>
    </row>
    <row r="29" spans="1:14" s="63" customFormat="1" ht="6.75" customHeight="1">
      <c r="A29" s="33"/>
      <c r="B29" s="34"/>
      <c r="C29" s="35"/>
      <c r="D29" s="36"/>
      <c r="E29" s="34"/>
      <c r="F29" s="35"/>
      <c r="G29" s="35"/>
      <c r="H29" s="37"/>
      <c r="I29" s="34"/>
      <c r="J29" s="34"/>
      <c r="K29" s="34"/>
      <c r="L29" s="38"/>
      <c r="M29" s="61"/>
      <c r="N29" s="62"/>
    </row>
    <row r="30" ht="5.25" customHeight="1"/>
    <row r="31" spans="1:13" s="50" customFormat="1" ht="12.75">
      <c r="A31" s="48" t="s">
        <v>39</v>
      </c>
      <c r="B31" s="49"/>
      <c r="C31" s="49"/>
      <c r="E31" s="49"/>
      <c r="F31" s="49"/>
      <c r="G31" s="49"/>
      <c r="H31" s="49"/>
      <c r="K31" s="51"/>
      <c r="M31" s="52"/>
    </row>
    <row r="32" ht="12.75">
      <c r="A32" s="40"/>
    </row>
    <row r="33" spans="1:11" ht="12.75">
      <c r="A33" s="40"/>
      <c r="J33" s="41"/>
      <c r="K33" s="42"/>
    </row>
    <row r="34" ht="12.75">
      <c r="I34" s="41"/>
    </row>
  </sheetData>
  <mergeCells count="4">
    <mergeCell ref="A3:A4"/>
    <mergeCell ref="B3:C3"/>
    <mergeCell ref="E3:G3"/>
    <mergeCell ref="I3:K3"/>
  </mergeCells>
  <printOptions/>
  <pageMargins left="0.47" right="0.46" top="1" bottom="1" header="0.5" footer="0.5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2005-12-13T10:52:29Z</cp:lastPrinted>
  <dcterms:created xsi:type="dcterms:W3CDTF">1996-11-05T10:16:36Z</dcterms:created>
  <dcterms:modified xsi:type="dcterms:W3CDTF">2005-12-13T10:53:18Z</dcterms:modified>
  <cp:category/>
  <cp:version/>
  <cp:contentType/>
  <cp:contentStatus/>
</cp:coreProperties>
</file>