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22.13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<sst xmlns="http://schemas.openxmlformats.org/spreadsheetml/2006/main" count="13" uniqueCount="11">
  <si>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Tavola 22.13  Spesa media mensile familiare per fini culturali e ricreativi - Anni 2002-2004</t>
  </si>
  <si>
    <t>LIGURIA</t>
  </si>
  <si>
    <t>NORD ITALIA</t>
  </si>
  <si>
    <t>ITALIA</t>
  </si>
  <si>
    <t>Istruzione</t>
  </si>
  <si>
    <t>% sulla spesa NON ALIMENTARE</t>
  </si>
  <si>
    <t>%sulla spesa MEDIA MENSILE</t>
  </si>
  <si>
    <t>Tempo libero, cultura e giochi</t>
  </si>
  <si>
    <t>SPESA NON ALIMENTARE</t>
  </si>
  <si>
    <t>SPESA MEDIA MENSILE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</si>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</sst>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55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_&quot;\ #,##0;\-&quot;_&quot;\ #,##0"/>
    <numFmt numFmtId="171" formatCode="&quot;_&quot;\ #,##0;[Red]\-&quot;_&quot;\ #,##0"/>
    <numFmt numFmtId="172" formatCode="&quot;_&quot;\ #,##0.00;\-&quot;_&quot;\ #,##0.00"/>
    <numFmt numFmtId="173" formatCode="&quot;_&quot;\ #,##0.00;[Red]\-&quot;_&quot;\ #,##0.00"/>
    <numFmt numFmtId="174" formatCode="_-&quot;_&quot;\ * #,##0_-;\-&quot;_&quot;\ * #,##0_-;_-&quot;_&quot;\ * &quot;-&quot;_-;_-@_-"/>
    <numFmt numFmtId="175" formatCode="_-&quot;_&quot;\ * #,##0.00_-;\-&quot;_&quot;\ * #,##0.00_-;_-&quot;_&quot;\ 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4" fillId="0" borderId="1">
      <alignment vertical="center" wrapText="1"/>
      <protection/>
    </xf>
    <xf numFmtId="49" fontId="5" fillId="2" borderId="2">
      <alignment horizontal="center" vertical="center" wrapText="1"/>
      <protection/>
    </xf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200" fontId="9" fillId="0" borderId="4" xfId="0" applyNumberFormat="1" applyFont="1" applyBorder="1" applyAlignment="1">
      <alignment horizontal="center" vertical="center" wrapText="1"/>
    </xf>
    <xf numFmtId="201" fontId="8" fillId="0" borderId="3" xfId="0" applyNumberFormat="1" applyFont="1" applyFill="1" applyBorder="1" applyAlignment="1">
      <alignment/>
    </xf>
    <xf numFmtId="200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200" fontId="9" fillId="0" borderId="0" xfId="0" applyNumberFormat="1" applyFont="1" applyAlignment="1">
      <alignment horizontal="right"/>
    </xf>
    <xf numFmtId="200" fontId="8" fillId="0" borderId="0" xfId="0" applyNumberFormat="1" applyFont="1" applyAlignment="1">
      <alignment horizontal="right"/>
    </xf>
    <xf numFmtId="200" fontId="9" fillId="0" borderId="0" xfId="18" applyNumberFormat="1" applyFont="1" applyAlignment="1">
      <alignment horizontal="right"/>
    </xf>
    <xf numFmtId="200" fontId="8" fillId="0" borderId="0" xfId="18" applyNumberFormat="1" applyFont="1" applyBorder="1" applyAlignment="1">
      <alignment horizontal="right"/>
    </xf>
    <xf numFmtId="200" fontId="9" fillId="0" borderId="0" xfId="18" applyNumberFormat="1" applyFont="1" applyBorder="1" applyAlignment="1">
      <alignment horizontal="right"/>
    </xf>
    <xf numFmtId="0" fontId="9" fillId="0" borderId="5" xfId="0" applyFont="1" applyBorder="1" applyAlignment="1" applyProtection="1">
      <alignment/>
      <protection locked="0"/>
    </xf>
    <xf numFmtId="200" fontId="9" fillId="0" borderId="5" xfId="0" applyNumberFormat="1" applyFont="1" applyBorder="1" applyAlignment="1">
      <alignment horizontal="right"/>
    </xf>
    <xf numFmtId="200" fontId="8" fillId="0" borderId="5" xfId="18" applyNumberFormat="1" applyFont="1" applyBorder="1" applyAlignment="1">
      <alignment horizontal="right"/>
    </xf>
    <xf numFmtId="200" fontId="9" fillId="0" borderId="5" xfId="18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 locked="0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Normale_bib 8.3-8.4" xfId="19"/>
    <cellStyle name="Normale_Tavola 4" xfId="20"/>
    <cellStyle name="Normale_Tavola 5" xfId="21"/>
    <cellStyle name="Normale_tavole istat_2003" xfId="22"/>
    <cellStyle name="Percent" xfId="23"/>
    <cellStyle name="T_fiancata" xfId="24"/>
    <cellStyle name="T_intestazione bass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1.28515625" style="0" customWidth="1"/>
    <col min="2" max="2" width="21.7109375" style="0" customWidth="1"/>
    <col min="3" max="5" width="7.28125" style="0" customWidth="1"/>
    <col min="6" max="6" width="1.1484375" style="0" customWidth="1"/>
    <col min="7" max="7" width="6.140625" style="0" bestFit="1" customWidth="1"/>
    <col min="8" max="9" width="6.140625" style="0" customWidth="1"/>
    <col min="10" max="10" width="1.1484375" style="0" customWidth="1"/>
    <col min="11" max="11" width="7.421875" style="0" bestFit="1" customWidth="1"/>
    <col min="12" max="13" width="7.421875" style="0" customWidth="1"/>
    <col min="14" max="16384" width="8.8515625" style="0" customWidth="1"/>
  </cols>
  <sheetData>
    <row r="1" s="2" customFormat="1" ht="12" customHeight="1">
      <c r="A1" s="1" t="s">
        <v>0</v>
      </c>
    </row>
    <row r="2" ht="12" customHeight="1"/>
    <row r="3" spans="1:13" ht="22.5" customHeight="1">
      <c r="A3" s="3"/>
      <c r="B3" s="3"/>
      <c r="C3" s="4" t="s">
        <v>1</v>
      </c>
      <c r="D3" s="4"/>
      <c r="E3" s="4"/>
      <c r="F3" s="5"/>
      <c r="G3" s="6" t="s">
        <v>2</v>
      </c>
      <c r="H3" s="6"/>
      <c r="I3" s="6"/>
      <c r="J3" s="5"/>
      <c r="K3" s="7" t="s">
        <v>3</v>
      </c>
      <c r="L3" s="7"/>
      <c r="M3" s="7"/>
    </row>
    <row r="4" spans="1:13" ht="12" customHeight="1">
      <c r="A4" s="8"/>
      <c r="B4" s="8"/>
      <c r="C4" s="9">
        <v>2002</v>
      </c>
      <c r="D4" s="9">
        <v>2003</v>
      </c>
      <c r="E4" s="9">
        <v>2004</v>
      </c>
      <c r="F4" s="10"/>
      <c r="G4" s="11">
        <v>2002</v>
      </c>
      <c r="H4" s="11">
        <v>2003</v>
      </c>
      <c r="I4" s="11">
        <v>2004</v>
      </c>
      <c r="J4" s="10"/>
      <c r="K4" s="9">
        <v>2002</v>
      </c>
      <c r="L4" s="9">
        <v>2003</v>
      </c>
      <c r="M4" s="9">
        <v>2004</v>
      </c>
    </row>
    <row r="5" spans="1:13" ht="9" customHeight="1">
      <c r="A5" s="12" t="s">
        <v>4</v>
      </c>
      <c r="B5" s="13"/>
      <c r="C5" s="14">
        <v>17.74</v>
      </c>
      <c r="D5" s="14">
        <f>D12/100*D7</f>
        <v>17.264</v>
      </c>
      <c r="E5" s="14">
        <f>E7*E12/100</f>
        <v>20.268</v>
      </c>
      <c r="F5" s="14"/>
      <c r="G5" s="15">
        <f>G12/100*G7</f>
        <v>24.03</v>
      </c>
      <c r="H5" s="15">
        <f>H12/100*H7</f>
        <v>27.896</v>
      </c>
      <c r="I5" s="15">
        <f>I12/100*I7</f>
        <v>32.268</v>
      </c>
      <c r="J5" s="16"/>
      <c r="K5" s="16">
        <v>23.65</v>
      </c>
      <c r="L5" s="16">
        <f>L12/100*L7</f>
        <v>27.695999999999998</v>
      </c>
      <c r="M5" s="16">
        <f>M12/100*M7</f>
        <v>28.572</v>
      </c>
    </row>
    <row r="6" spans="1:13" ht="9" customHeight="1">
      <c r="A6" s="13"/>
      <c r="B6" s="13" t="s">
        <v>5</v>
      </c>
      <c r="C6" s="14">
        <f>C5/C11*100</f>
        <v>1.0957381099444101</v>
      </c>
      <c r="D6" s="14">
        <f>D5/D11*100</f>
        <v>1.0179245283018867</v>
      </c>
      <c r="E6" s="14">
        <f>E5/E11*100</f>
        <v>1.1210176991150445</v>
      </c>
      <c r="F6" s="14"/>
      <c r="G6" s="15">
        <f>G5/G11*100</f>
        <v>1.2069311903566047</v>
      </c>
      <c r="H6" s="15">
        <f>H5/H11*100</f>
        <v>1.3315513126491647</v>
      </c>
      <c r="I6" s="15">
        <f>I5/I11*100</f>
        <v>1.441179097811523</v>
      </c>
      <c r="J6" s="14"/>
      <c r="K6" s="14">
        <f>K5/K11*100</f>
        <v>1.3346501128668171</v>
      </c>
      <c r="L6" s="14">
        <f>L5/L11*100</f>
        <v>1.4906350914962323</v>
      </c>
      <c r="M6" s="14">
        <f>M5/M11*100</f>
        <v>1.4819502074688797</v>
      </c>
    </row>
    <row r="7" spans="1:13" ht="9" customHeight="1">
      <c r="A7" s="13"/>
      <c r="B7" s="13" t="s">
        <v>6</v>
      </c>
      <c r="C7" s="14">
        <f>C5/C12*100</f>
        <v>0.8599127484246242</v>
      </c>
      <c r="D7" s="14">
        <v>0.8</v>
      </c>
      <c r="E7" s="14">
        <v>0.9</v>
      </c>
      <c r="F7" s="14"/>
      <c r="G7" s="15">
        <v>1</v>
      </c>
      <c r="H7" s="15">
        <v>1.1</v>
      </c>
      <c r="I7" s="15">
        <v>1.2</v>
      </c>
      <c r="J7" s="14"/>
      <c r="K7" s="14">
        <f>K5/K12*100</f>
        <v>1.075978161965423</v>
      </c>
      <c r="L7" s="14">
        <v>1.2</v>
      </c>
      <c r="M7" s="14">
        <v>1.2</v>
      </c>
    </row>
    <row r="8" spans="1:13" ht="9" customHeight="1">
      <c r="A8" s="12" t="s">
        <v>7</v>
      </c>
      <c r="B8" s="13"/>
      <c r="C8" s="14">
        <v>98.12</v>
      </c>
      <c r="D8" s="14">
        <f>D12/100*D10</f>
        <v>107.89999999999999</v>
      </c>
      <c r="E8" s="14">
        <f>E12*E10/100</f>
        <v>110.34800000000001</v>
      </c>
      <c r="F8" s="14"/>
      <c r="G8" s="15">
        <f>G12/100*G10</f>
        <v>122.553</v>
      </c>
      <c r="H8" s="15">
        <f>H12/100*H10</f>
        <v>129.33599999999998</v>
      </c>
      <c r="I8" s="15">
        <f>I12/100*I10</f>
        <v>137.13899999999998</v>
      </c>
      <c r="J8" s="16"/>
      <c r="K8" s="16">
        <v>107.36</v>
      </c>
      <c r="L8" s="16">
        <f>L12/100*L10</f>
        <v>110.78399999999999</v>
      </c>
      <c r="M8" s="16">
        <f>M12/100*M10</f>
        <v>114.288</v>
      </c>
    </row>
    <row r="9" spans="1:13" ht="9" customHeight="1">
      <c r="A9" s="13"/>
      <c r="B9" s="13" t="s">
        <v>5</v>
      </c>
      <c r="C9" s="14">
        <f>C8/C11*100</f>
        <v>6.060531192093886</v>
      </c>
      <c r="D9" s="14">
        <f>D8/D11*100</f>
        <v>6.3620283018867925</v>
      </c>
      <c r="E9" s="14">
        <f>E8/E11*100</f>
        <v>6.103318584070797</v>
      </c>
      <c r="F9" s="14"/>
      <c r="G9" s="15">
        <f>G8/G11*100</f>
        <v>6.1553490708186835</v>
      </c>
      <c r="H9" s="15">
        <f>H8/H11*100</f>
        <v>6.173556085918854</v>
      </c>
      <c r="I9" s="15">
        <f>I8/I11*100</f>
        <v>6.1250111656989725</v>
      </c>
      <c r="J9" s="14"/>
      <c r="K9" s="14">
        <f>K8/K11*100</f>
        <v>6.058690744920993</v>
      </c>
      <c r="L9" s="14">
        <f>L8/L11*100</f>
        <v>5.962540365984929</v>
      </c>
      <c r="M9" s="14">
        <f>M8/M11*100</f>
        <v>5.927800829875519</v>
      </c>
    </row>
    <row r="10" spans="1:13" ht="9" customHeight="1">
      <c r="A10" s="13"/>
      <c r="B10" s="13" t="s">
        <v>6</v>
      </c>
      <c r="C10" s="14">
        <f>C8/C12*100</f>
        <v>4.756180319922444</v>
      </c>
      <c r="D10" s="14">
        <v>5</v>
      </c>
      <c r="E10" s="14">
        <v>4.9</v>
      </c>
      <c r="F10" s="14"/>
      <c r="G10" s="15">
        <v>5.1</v>
      </c>
      <c r="H10" s="15">
        <v>5.1</v>
      </c>
      <c r="I10" s="15">
        <v>5.1</v>
      </c>
      <c r="J10" s="14"/>
      <c r="K10" s="14">
        <f>K8/K12*100</f>
        <v>4.884440400363967</v>
      </c>
      <c r="L10" s="14">
        <v>4.8</v>
      </c>
      <c r="M10" s="14">
        <v>4.8</v>
      </c>
    </row>
    <row r="11" spans="1:13" ht="9" customHeight="1">
      <c r="A11" s="12" t="s">
        <v>8</v>
      </c>
      <c r="B11" s="12"/>
      <c r="C11" s="14">
        <v>1619</v>
      </c>
      <c r="D11" s="14">
        <v>1696</v>
      </c>
      <c r="E11" s="14">
        <v>1808</v>
      </c>
      <c r="F11" s="14"/>
      <c r="G11" s="17">
        <v>1991</v>
      </c>
      <c r="H11" s="17">
        <v>2095</v>
      </c>
      <c r="I11" s="17">
        <v>2239</v>
      </c>
      <c r="J11" s="18"/>
      <c r="K11" s="18">
        <v>1772</v>
      </c>
      <c r="L11" s="18">
        <v>1858</v>
      </c>
      <c r="M11" s="18">
        <v>1928</v>
      </c>
    </row>
    <row r="12" spans="1:13" ht="9" customHeight="1">
      <c r="A12" s="19" t="s">
        <v>9</v>
      </c>
      <c r="B12" s="19"/>
      <c r="C12" s="20">
        <f>C11+444</f>
        <v>2063</v>
      </c>
      <c r="D12" s="20">
        <f>D11+462</f>
        <v>2158</v>
      </c>
      <c r="E12" s="20">
        <f>E11+444</f>
        <v>2252</v>
      </c>
      <c r="F12" s="20"/>
      <c r="G12" s="21">
        <f>G11+412</f>
        <v>2403</v>
      </c>
      <c r="H12" s="21">
        <f>2095+441</f>
        <v>2536</v>
      </c>
      <c r="I12" s="21">
        <f>I11+450</f>
        <v>2689</v>
      </c>
      <c r="J12" s="22"/>
      <c r="K12" s="22">
        <f>K11+426</f>
        <v>2198</v>
      </c>
      <c r="L12" s="22">
        <f>L11+450</f>
        <v>2308</v>
      </c>
      <c r="M12" s="22">
        <f>M11+453</f>
        <v>2381</v>
      </c>
    </row>
    <row r="13" ht="5.25" customHeight="1"/>
    <row r="14" ht="12" customHeight="1">
      <c r="A14" s="23" t="s">
        <v>10</v>
      </c>
    </row>
    <row r="15" ht="12">
      <c r="A15" s="24"/>
    </row>
  </sheetData>
  <mergeCells count="4">
    <mergeCell ref="A3:B4"/>
    <mergeCell ref="C3:E3"/>
    <mergeCell ref="G3:I3"/>
    <mergeCell ref="K3:M3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2006-01-31T17:30:51Z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