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stranieri.tot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<sst xmlns="http://schemas.openxmlformats.org/spreadsheetml/2006/main" count="54" uniqueCount="52">
  <si>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</si>
  <si>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</si>
  <si>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</si>
  <si>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</si>
  <si>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</si>
  <si>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</si>
  <si>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</si>
  <si>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</si>
  <si>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</si>
  <si>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</si>
  <si>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</si>
  <si>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</si>
  <si>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</si>
  <si>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</si>
  <si>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</si>
  <si>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</si>
  <si>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</si>
  <si>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</si>
  <si>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</si>
  <si>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</si>
  <si>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</si>
  <si>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</si>
  <si>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</si>
  <si>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</si>
  <si>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</si>
  <si>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</si>
  <si>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</si>
  <si>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</si>
  <si>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</si>
  <si>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</si>
  <si>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</si>
  <si>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</si>
  <si>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</si>
  <si>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</si>
  <si>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</si>
  <si>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</si>
  <si>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</si>
  <si>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</si>
  <si>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</si>
  <si>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</si>
  <si>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</si>
  <si>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</si>
  <si>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</si>
  <si>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</si>
  <si>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</si>
  <si>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</si>
  <si>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</si>
  <si>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</si>
  <si>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</si>
  <si>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</si>
  <si>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15)</t>
  </si>
  <si>
    <t>Tavola  15.22 Arrivi stranieri negli esercizi ricettivi complessivi per paese di provenienza e mese  - Anno 2004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</si>
</sst>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 horizontal="left" wrapText="1"/>
    </xf>
    <xf numFmtId="3" fontId="6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 topLeftCell="A1">
      <selection activeCell="M50" sqref="M50"/>
    </sheetView>
  </sheetViews>
  <sheetFormatPr defaultColWidth="9.33203125" defaultRowHeight="12.75"/>
  <cols>
    <col min="1" max="1" width="21.16015625" style="1" customWidth="1"/>
    <col min="2" max="7" width="7.33203125" style="1" customWidth="1"/>
    <col min="8" max="8" width="7.5" style="1" customWidth="1"/>
    <col min="9" max="13" width="7.33203125" style="1" customWidth="1"/>
    <col min="14" max="16384" width="9.33203125" style="1" customWidth="1"/>
  </cols>
  <sheetData>
    <row r="2" ht="12">
      <c r="A2" s="2" t="s">
        <v>51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4" t="s">
        <v>49</v>
      </c>
      <c r="B5" s="6" t="s">
        <v>0</v>
      </c>
      <c r="C5" s="6" t="s">
        <v>1</v>
      </c>
      <c r="D5" s="6" t="s">
        <v>2</v>
      </c>
      <c r="E5" s="6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</row>
    <row r="6" spans="1:13" s="4" customFormat="1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4" customFormat="1" ht="12" customHeight="1">
      <c r="A7" s="9"/>
    </row>
    <row r="8" s="4" customFormat="1" ht="12" customHeight="1">
      <c r="A8" s="3" t="s">
        <v>50</v>
      </c>
    </row>
    <row r="9" spans="1:13" s="4" customFormat="1" ht="12" customHeight="1">
      <c r="A9" s="9" t="s">
        <v>12</v>
      </c>
      <c r="B9" s="10">
        <v>116</v>
      </c>
      <c r="C9" s="10">
        <v>125</v>
      </c>
      <c r="D9" s="10">
        <v>219</v>
      </c>
      <c r="E9" s="10">
        <v>512</v>
      </c>
      <c r="F9" s="10">
        <v>725</v>
      </c>
      <c r="G9" s="10">
        <v>1089</v>
      </c>
      <c r="H9" s="10">
        <v>1458</v>
      </c>
      <c r="I9" s="10">
        <v>527</v>
      </c>
      <c r="J9" s="10">
        <v>674</v>
      </c>
      <c r="K9" s="10">
        <v>478</v>
      </c>
      <c r="L9" s="10">
        <v>271</v>
      </c>
      <c r="M9" s="10">
        <v>102</v>
      </c>
    </row>
    <row r="10" spans="1:13" s="4" customFormat="1" ht="12" customHeight="1">
      <c r="A10" s="9" t="s">
        <v>13</v>
      </c>
      <c r="B10" s="10">
        <v>191</v>
      </c>
      <c r="C10" s="10">
        <v>281</v>
      </c>
      <c r="D10" s="10">
        <v>511</v>
      </c>
      <c r="E10" s="10">
        <v>1255</v>
      </c>
      <c r="F10" s="10">
        <v>2308</v>
      </c>
      <c r="G10" s="10">
        <v>3420</v>
      </c>
      <c r="H10" s="10">
        <v>6480</v>
      </c>
      <c r="I10" s="10">
        <v>1653</v>
      </c>
      <c r="J10" s="10">
        <v>2379</v>
      </c>
      <c r="K10" s="10">
        <v>1555</v>
      </c>
      <c r="L10" s="10">
        <v>355</v>
      </c>
      <c r="M10" s="10">
        <v>167</v>
      </c>
    </row>
    <row r="11" spans="1:13" s="4" customFormat="1" ht="12" customHeight="1">
      <c r="A11" s="9" t="s">
        <v>14</v>
      </c>
      <c r="B11" s="10">
        <v>131</v>
      </c>
      <c r="C11" s="10">
        <v>188</v>
      </c>
      <c r="D11" s="10">
        <v>289</v>
      </c>
      <c r="E11" s="10">
        <v>725</v>
      </c>
      <c r="F11" s="10">
        <v>850</v>
      </c>
      <c r="G11" s="10">
        <v>2122</v>
      </c>
      <c r="H11" s="10">
        <v>6122</v>
      </c>
      <c r="I11" s="10">
        <v>799</v>
      </c>
      <c r="J11" s="10">
        <v>1151</v>
      </c>
      <c r="K11" s="10">
        <v>762</v>
      </c>
      <c r="L11" s="10">
        <v>183</v>
      </c>
      <c r="M11" s="10">
        <v>97</v>
      </c>
    </row>
    <row r="12" spans="1:13" s="4" customFormat="1" ht="12" customHeight="1">
      <c r="A12" s="9" t="s">
        <v>15</v>
      </c>
      <c r="B12" s="10">
        <v>126</v>
      </c>
      <c r="C12" s="10">
        <v>114</v>
      </c>
      <c r="D12" s="10">
        <v>258</v>
      </c>
      <c r="E12" s="10">
        <v>428</v>
      </c>
      <c r="F12" s="10">
        <v>691</v>
      </c>
      <c r="G12" s="10">
        <v>1119</v>
      </c>
      <c r="H12" s="10">
        <v>1331</v>
      </c>
      <c r="I12" s="10">
        <v>1060</v>
      </c>
      <c r="J12" s="10">
        <v>1274</v>
      </c>
      <c r="K12" s="10">
        <v>385</v>
      </c>
      <c r="L12" s="10">
        <v>120</v>
      </c>
      <c r="M12" s="10">
        <v>81</v>
      </c>
    </row>
    <row r="13" spans="1:13" s="4" customFormat="1" ht="12" customHeight="1">
      <c r="A13" s="9" t="s">
        <v>16</v>
      </c>
      <c r="B13" s="10">
        <v>1880</v>
      </c>
      <c r="C13" s="10">
        <v>2635</v>
      </c>
      <c r="D13" s="10">
        <v>3259</v>
      </c>
      <c r="E13" s="10">
        <v>6107</v>
      </c>
      <c r="F13" s="10">
        <v>9328</v>
      </c>
      <c r="G13" s="10">
        <v>10117</v>
      </c>
      <c r="H13" s="10">
        <v>10595</v>
      </c>
      <c r="I13" s="10">
        <v>9850</v>
      </c>
      <c r="J13" s="10">
        <v>13247</v>
      </c>
      <c r="K13" s="10">
        <v>6637</v>
      </c>
      <c r="L13" s="10">
        <v>2469</v>
      </c>
      <c r="M13" s="10">
        <v>1775</v>
      </c>
    </row>
    <row r="14" spans="1:13" s="4" customFormat="1" ht="12" customHeight="1">
      <c r="A14" s="9" t="s">
        <v>17</v>
      </c>
      <c r="B14" s="10">
        <v>455</v>
      </c>
      <c r="C14" s="10">
        <v>1571</v>
      </c>
      <c r="D14" s="10">
        <v>861</v>
      </c>
      <c r="E14" s="10">
        <v>2294</v>
      </c>
      <c r="F14" s="10">
        <v>7279</v>
      </c>
      <c r="G14" s="10">
        <v>6957</v>
      </c>
      <c r="H14" s="10">
        <v>16632</v>
      </c>
      <c r="I14" s="10">
        <v>9610</v>
      </c>
      <c r="J14" s="10">
        <v>6118</v>
      </c>
      <c r="K14" s="10">
        <v>2262</v>
      </c>
      <c r="L14" s="10">
        <v>548</v>
      </c>
      <c r="M14" s="10">
        <v>391</v>
      </c>
    </row>
    <row r="15" spans="1:13" s="4" customFormat="1" ht="12" customHeight="1">
      <c r="A15" s="9" t="s">
        <v>18</v>
      </c>
      <c r="B15" s="10">
        <v>298</v>
      </c>
      <c r="C15" s="10">
        <v>491</v>
      </c>
      <c r="D15" s="10">
        <v>587</v>
      </c>
      <c r="E15" s="10">
        <v>1624</v>
      </c>
      <c r="F15" s="10">
        <v>2134</v>
      </c>
      <c r="G15" s="10">
        <v>2031</v>
      </c>
      <c r="H15" s="10">
        <v>6112</v>
      </c>
      <c r="I15" s="10">
        <v>2819</v>
      </c>
      <c r="J15" s="10">
        <v>2544</v>
      </c>
      <c r="K15" s="10">
        <v>1034</v>
      </c>
      <c r="L15" s="10">
        <v>522</v>
      </c>
      <c r="M15" s="10">
        <v>349</v>
      </c>
    </row>
    <row r="16" spans="1:13" s="4" customFormat="1" ht="12" customHeight="1">
      <c r="A16" s="11" t="s">
        <v>19</v>
      </c>
      <c r="B16" s="10">
        <v>13</v>
      </c>
      <c r="C16" s="10">
        <v>25</v>
      </c>
      <c r="D16" s="10">
        <v>31</v>
      </c>
      <c r="E16" s="10">
        <v>172</v>
      </c>
      <c r="F16" s="10">
        <v>134</v>
      </c>
      <c r="G16" s="10">
        <v>173</v>
      </c>
      <c r="H16" s="10">
        <v>198</v>
      </c>
      <c r="I16" s="10">
        <v>482</v>
      </c>
      <c r="J16" s="10">
        <v>200</v>
      </c>
      <c r="K16" s="10">
        <v>78</v>
      </c>
      <c r="L16" s="10">
        <v>20</v>
      </c>
      <c r="M16" s="10">
        <v>12</v>
      </c>
    </row>
    <row r="17" spans="1:13" s="4" customFormat="1" ht="12" customHeight="1">
      <c r="A17" s="11" t="s">
        <v>20</v>
      </c>
      <c r="B17" s="10">
        <v>1939</v>
      </c>
      <c r="C17" s="10">
        <v>9701</v>
      </c>
      <c r="D17" s="10">
        <v>13902</v>
      </c>
      <c r="E17" s="10">
        <v>31820</v>
      </c>
      <c r="F17" s="10">
        <v>44295</v>
      </c>
      <c r="G17" s="10">
        <v>24613</v>
      </c>
      <c r="H17" s="10">
        <v>22309</v>
      </c>
      <c r="I17" s="10">
        <v>30256</v>
      </c>
      <c r="J17" s="10">
        <v>35334</v>
      </c>
      <c r="K17" s="10">
        <v>20811</v>
      </c>
      <c r="L17" s="10">
        <v>3497</v>
      </c>
      <c r="M17" s="10">
        <v>1940</v>
      </c>
    </row>
    <row r="18" spans="1:13" s="4" customFormat="1" ht="12" customHeight="1">
      <c r="A18" s="11" t="s">
        <v>21</v>
      </c>
      <c r="B18" s="10">
        <v>4127</v>
      </c>
      <c r="C18" s="10">
        <v>6215</v>
      </c>
      <c r="D18" s="10">
        <v>5621</v>
      </c>
      <c r="E18" s="10">
        <v>13360</v>
      </c>
      <c r="F18" s="10">
        <v>15228</v>
      </c>
      <c r="G18" s="10">
        <v>10198</v>
      </c>
      <c r="H18" s="10">
        <v>15628</v>
      </c>
      <c r="I18" s="10">
        <v>22890</v>
      </c>
      <c r="J18" s="10">
        <v>13178</v>
      </c>
      <c r="K18" s="10">
        <v>11647</v>
      </c>
      <c r="L18" s="10">
        <v>5801</v>
      </c>
      <c r="M18" s="10">
        <v>5709</v>
      </c>
    </row>
    <row r="19" spans="1:13" s="4" customFormat="1" ht="12" customHeight="1">
      <c r="A19" s="11" t="s">
        <v>22</v>
      </c>
      <c r="B19" s="10">
        <v>352</v>
      </c>
      <c r="C19" s="10">
        <v>1496</v>
      </c>
      <c r="D19" s="10">
        <v>1990</v>
      </c>
      <c r="E19" s="10">
        <v>5642</v>
      </c>
      <c r="F19" s="10">
        <v>6855</v>
      </c>
      <c r="G19" s="10">
        <v>4207</v>
      </c>
      <c r="H19" s="10">
        <v>5283</v>
      </c>
      <c r="I19" s="10">
        <v>4088</v>
      </c>
      <c r="J19" s="10">
        <v>5220</v>
      </c>
      <c r="K19" s="10">
        <v>2970</v>
      </c>
      <c r="L19" s="10">
        <v>568</v>
      </c>
      <c r="M19" s="10">
        <v>377</v>
      </c>
    </row>
    <row r="20" spans="1:13" s="4" customFormat="1" ht="12" customHeight="1">
      <c r="A20" s="11" t="s">
        <v>23</v>
      </c>
      <c r="B20" s="10">
        <v>999</v>
      </c>
      <c r="C20" s="10">
        <v>2297</v>
      </c>
      <c r="D20" s="10">
        <v>4489</v>
      </c>
      <c r="E20" s="10">
        <v>5650</v>
      </c>
      <c r="F20" s="10">
        <v>3027</v>
      </c>
      <c r="G20" s="10">
        <v>4155</v>
      </c>
      <c r="H20" s="10">
        <v>4511</v>
      </c>
      <c r="I20" s="10">
        <v>8413</v>
      </c>
      <c r="J20" s="10">
        <v>3335</v>
      </c>
      <c r="K20" s="10">
        <v>2902</v>
      </c>
      <c r="L20" s="10">
        <v>1450</v>
      </c>
      <c r="M20" s="10">
        <v>1078</v>
      </c>
    </row>
    <row r="21" spans="1:13" s="4" customFormat="1" ht="12" customHeight="1">
      <c r="A21" s="11" t="s">
        <v>24</v>
      </c>
      <c r="B21" s="10">
        <v>149</v>
      </c>
      <c r="C21" s="10">
        <v>126</v>
      </c>
      <c r="D21" s="10">
        <v>174</v>
      </c>
      <c r="E21" s="10">
        <v>533</v>
      </c>
      <c r="F21" s="10">
        <v>539</v>
      </c>
      <c r="G21" s="10">
        <v>454</v>
      </c>
      <c r="H21" s="10">
        <v>646</v>
      </c>
      <c r="I21" s="10">
        <v>1121</v>
      </c>
      <c r="J21" s="10">
        <v>474</v>
      </c>
      <c r="K21" s="10">
        <v>401</v>
      </c>
      <c r="L21" s="10">
        <v>243</v>
      </c>
      <c r="M21" s="10">
        <v>182</v>
      </c>
    </row>
    <row r="22" spans="1:13" s="4" customFormat="1" ht="12" customHeight="1">
      <c r="A22" s="11" t="s">
        <v>25</v>
      </c>
      <c r="B22" s="10">
        <v>203</v>
      </c>
      <c r="C22" s="10">
        <v>225</v>
      </c>
      <c r="D22" s="10">
        <v>258</v>
      </c>
      <c r="E22" s="10">
        <v>410</v>
      </c>
      <c r="F22" s="10">
        <v>602</v>
      </c>
      <c r="G22" s="10">
        <v>552</v>
      </c>
      <c r="H22" s="10">
        <v>683</v>
      </c>
      <c r="I22" s="10">
        <v>764</v>
      </c>
      <c r="J22" s="10">
        <v>334</v>
      </c>
      <c r="K22" s="10">
        <v>1407</v>
      </c>
      <c r="L22" s="10">
        <v>255</v>
      </c>
      <c r="M22" s="10">
        <v>199</v>
      </c>
    </row>
    <row r="23" spans="1:13" s="4" customFormat="1" ht="12" customHeight="1">
      <c r="A23" s="12" t="s">
        <v>26</v>
      </c>
      <c r="B23" s="13">
        <f>SUM(B9:B22)</f>
        <v>10979</v>
      </c>
      <c r="C23" s="13">
        <f aca="true" t="shared" si="0" ref="C23:M23">SUM(C9:C22)</f>
        <v>25490</v>
      </c>
      <c r="D23" s="13">
        <f t="shared" si="0"/>
        <v>32449</v>
      </c>
      <c r="E23" s="13">
        <f t="shared" si="0"/>
        <v>70532</v>
      </c>
      <c r="F23" s="13">
        <f t="shared" si="0"/>
        <v>93995</v>
      </c>
      <c r="G23" s="13">
        <f t="shared" si="0"/>
        <v>71207</v>
      </c>
      <c r="H23" s="13">
        <f t="shared" si="0"/>
        <v>97988</v>
      </c>
      <c r="I23" s="13">
        <f t="shared" si="0"/>
        <v>94332</v>
      </c>
      <c r="J23" s="13">
        <f t="shared" si="0"/>
        <v>85462</v>
      </c>
      <c r="K23" s="13">
        <f t="shared" si="0"/>
        <v>53329</v>
      </c>
      <c r="L23" s="13">
        <f t="shared" si="0"/>
        <v>16302</v>
      </c>
      <c r="M23" s="13">
        <f t="shared" si="0"/>
        <v>12459</v>
      </c>
    </row>
    <row r="24" spans="1:13" s="4" customFormat="1" ht="12" customHeight="1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4" customFormat="1" ht="12" customHeight="1">
      <c r="A25" s="14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4" customFormat="1" ht="12" customHeight="1">
      <c r="A26" s="15" t="s">
        <v>28</v>
      </c>
      <c r="B26" s="10">
        <v>1174</v>
      </c>
      <c r="C26" s="10">
        <v>2172</v>
      </c>
      <c r="D26" s="10">
        <v>5907</v>
      </c>
      <c r="E26" s="10">
        <v>13254</v>
      </c>
      <c r="F26" s="10">
        <v>17427</v>
      </c>
      <c r="G26" s="10">
        <v>13644</v>
      </c>
      <c r="H26" s="10">
        <v>18532</v>
      </c>
      <c r="I26" s="10">
        <v>9899</v>
      </c>
      <c r="J26" s="10">
        <v>17343</v>
      </c>
      <c r="K26" s="10">
        <v>13341</v>
      </c>
      <c r="L26" s="10">
        <v>1917</v>
      </c>
      <c r="M26" s="10">
        <v>2597</v>
      </c>
    </row>
    <row r="27" spans="1:13" s="4" customFormat="1" ht="12" customHeight="1">
      <c r="A27" s="11" t="s">
        <v>29</v>
      </c>
      <c r="B27" s="10">
        <v>123</v>
      </c>
      <c r="C27" s="10">
        <v>195</v>
      </c>
      <c r="D27" s="10">
        <v>296</v>
      </c>
      <c r="E27" s="10">
        <v>791</v>
      </c>
      <c r="F27" s="10">
        <v>1106</v>
      </c>
      <c r="G27" s="10">
        <v>2284</v>
      </c>
      <c r="H27" s="10">
        <v>5513</v>
      </c>
      <c r="I27" s="10">
        <v>1054</v>
      </c>
      <c r="J27" s="10">
        <v>1478</v>
      </c>
      <c r="K27" s="10">
        <v>902</v>
      </c>
      <c r="L27" s="10">
        <v>208</v>
      </c>
      <c r="M27" s="10">
        <v>90</v>
      </c>
    </row>
    <row r="28" spans="1:13" s="4" customFormat="1" ht="12" customHeight="1">
      <c r="A28" s="11" t="s">
        <v>30</v>
      </c>
      <c r="B28" s="18">
        <v>17</v>
      </c>
      <c r="C28" s="10">
        <v>2</v>
      </c>
      <c r="D28" s="10">
        <v>64</v>
      </c>
      <c r="E28" s="10">
        <v>32</v>
      </c>
      <c r="F28" s="10">
        <v>73</v>
      </c>
      <c r="G28" s="10">
        <v>155</v>
      </c>
      <c r="H28" s="10">
        <v>119</v>
      </c>
      <c r="I28" s="10">
        <v>90</v>
      </c>
      <c r="J28" s="10">
        <v>93</v>
      </c>
      <c r="K28" s="10">
        <v>32</v>
      </c>
      <c r="L28" s="10">
        <v>8</v>
      </c>
      <c r="M28" s="10">
        <v>9</v>
      </c>
    </row>
    <row r="29" spans="1:13" s="4" customFormat="1" ht="12" customHeight="1">
      <c r="A29" s="11" t="s">
        <v>31</v>
      </c>
      <c r="B29" s="10">
        <v>307</v>
      </c>
      <c r="C29" s="10">
        <v>199</v>
      </c>
      <c r="D29" s="10">
        <v>327</v>
      </c>
      <c r="E29" s="10">
        <v>569</v>
      </c>
      <c r="F29" s="10">
        <v>947</v>
      </c>
      <c r="G29" s="10">
        <v>1344</v>
      </c>
      <c r="H29" s="10">
        <v>2163</v>
      </c>
      <c r="I29" s="10">
        <v>1586</v>
      </c>
      <c r="J29" s="10">
        <v>1810</v>
      </c>
      <c r="K29" s="10">
        <v>616</v>
      </c>
      <c r="L29" s="10">
        <v>227</v>
      </c>
      <c r="M29" s="10">
        <v>162</v>
      </c>
    </row>
    <row r="30" spans="1:13" s="4" customFormat="1" ht="12" customHeight="1">
      <c r="A30" s="11" t="s">
        <v>32</v>
      </c>
      <c r="B30" s="10">
        <v>52</v>
      </c>
      <c r="C30" s="10">
        <v>91</v>
      </c>
      <c r="D30" s="10">
        <v>151</v>
      </c>
      <c r="E30" s="10">
        <v>137</v>
      </c>
      <c r="F30" s="10">
        <v>476</v>
      </c>
      <c r="G30" s="10">
        <v>550</v>
      </c>
      <c r="H30" s="10">
        <v>1028</v>
      </c>
      <c r="I30" s="10">
        <v>644</v>
      </c>
      <c r="J30" s="10">
        <v>490</v>
      </c>
      <c r="K30" s="10">
        <v>157</v>
      </c>
      <c r="L30" s="10">
        <v>102</v>
      </c>
      <c r="M30" s="10">
        <v>79</v>
      </c>
    </row>
    <row r="31" spans="1:13" s="4" customFormat="1" ht="12" customHeight="1">
      <c r="A31" s="11" t="s">
        <v>33</v>
      </c>
      <c r="B31" s="10">
        <v>22</v>
      </c>
      <c r="C31" s="10">
        <v>19</v>
      </c>
      <c r="D31" s="10">
        <v>38</v>
      </c>
      <c r="E31" s="10">
        <v>116</v>
      </c>
      <c r="F31" s="10">
        <v>76</v>
      </c>
      <c r="G31" s="10">
        <v>142</v>
      </c>
      <c r="H31" s="10">
        <v>123</v>
      </c>
      <c r="I31" s="10">
        <v>121</v>
      </c>
      <c r="J31" s="10">
        <v>85</v>
      </c>
      <c r="K31" s="10">
        <v>74</v>
      </c>
      <c r="L31" s="10">
        <v>37</v>
      </c>
      <c r="M31" s="10">
        <v>43</v>
      </c>
    </row>
    <row r="32" spans="1:13" s="4" customFormat="1" ht="12" customHeight="1">
      <c r="A32" s="11" t="s">
        <v>34</v>
      </c>
      <c r="B32" s="10">
        <v>153</v>
      </c>
      <c r="C32" s="10">
        <v>211</v>
      </c>
      <c r="D32" s="10">
        <v>314</v>
      </c>
      <c r="E32" s="10">
        <v>700</v>
      </c>
      <c r="F32" s="10">
        <v>563</v>
      </c>
      <c r="G32" s="10">
        <v>1186</v>
      </c>
      <c r="H32" s="10">
        <v>2551</v>
      </c>
      <c r="I32" s="10">
        <v>1181</v>
      </c>
      <c r="J32" s="10">
        <v>1115</v>
      </c>
      <c r="K32" s="10">
        <v>553</v>
      </c>
      <c r="L32" s="10">
        <v>331</v>
      </c>
      <c r="M32" s="10">
        <v>131</v>
      </c>
    </row>
    <row r="33" spans="1:13" s="4" customFormat="1" ht="12" customHeight="1">
      <c r="A33" s="11" t="s">
        <v>35</v>
      </c>
      <c r="B33" s="10">
        <v>115</v>
      </c>
      <c r="C33" s="10">
        <v>177</v>
      </c>
      <c r="D33" s="10">
        <v>170</v>
      </c>
      <c r="E33" s="10">
        <v>178</v>
      </c>
      <c r="F33" s="10">
        <v>336</v>
      </c>
      <c r="G33" s="10">
        <v>299</v>
      </c>
      <c r="H33" s="10">
        <v>239</v>
      </c>
      <c r="I33" s="10">
        <v>265</v>
      </c>
      <c r="J33" s="10">
        <v>394</v>
      </c>
      <c r="K33" s="10">
        <v>932</v>
      </c>
      <c r="L33" s="10">
        <v>393</v>
      </c>
      <c r="M33" s="10">
        <v>175</v>
      </c>
    </row>
    <row r="34" spans="1:13" s="4" customFormat="1" ht="12" customHeight="1">
      <c r="A34" s="11" t="s">
        <v>36</v>
      </c>
      <c r="B34" s="10">
        <v>285</v>
      </c>
      <c r="C34" s="10">
        <v>55</v>
      </c>
      <c r="D34" s="10">
        <v>142</v>
      </c>
      <c r="E34" s="10">
        <v>449</v>
      </c>
      <c r="F34" s="10">
        <v>393</v>
      </c>
      <c r="G34" s="10">
        <v>473</v>
      </c>
      <c r="H34" s="10">
        <v>544</v>
      </c>
      <c r="I34" s="10">
        <v>299</v>
      </c>
      <c r="J34" s="10">
        <v>311</v>
      </c>
      <c r="K34" s="10">
        <v>525</v>
      </c>
      <c r="L34" s="10">
        <v>106</v>
      </c>
      <c r="M34" s="10">
        <v>136</v>
      </c>
    </row>
    <row r="35" spans="1:13" s="4" customFormat="1" ht="12" customHeight="1">
      <c r="A35" s="11" t="s">
        <v>37</v>
      </c>
      <c r="B35" s="10">
        <v>410</v>
      </c>
      <c r="C35" s="10">
        <v>384</v>
      </c>
      <c r="D35" s="10">
        <v>371</v>
      </c>
      <c r="E35" s="10">
        <v>561</v>
      </c>
      <c r="F35" s="10">
        <v>1187</v>
      </c>
      <c r="G35" s="10">
        <v>1617</v>
      </c>
      <c r="H35" s="10">
        <v>2540</v>
      </c>
      <c r="I35" s="10">
        <v>2794</v>
      </c>
      <c r="J35" s="10">
        <v>2098</v>
      </c>
      <c r="K35" s="10">
        <v>842</v>
      </c>
      <c r="L35" s="10">
        <v>447</v>
      </c>
      <c r="M35" s="10">
        <v>405</v>
      </c>
    </row>
    <row r="36" spans="1:13" s="4" customFormat="1" ht="12" customHeight="1">
      <c r="A36" s="11" t="s">
        <v>38</v>
      </c>
      <c r="B36" s="10">
        <v>112</v>
      </c>
      <c r="C36" s="10">
        <v>92</v>
      </c>
      <c r="D36" s="10">
        <v>71</v>
      </c>
      <c r="E36" s="10">
        <v>192</v>
      </c>
      <c r="F36" s="10">
        <v>304</v>
      </c>
      <c r="G36" s="10">
        <v>248</v>
      </c>
      <c r="H36" s="10">
        <v>451</v>
      </c>
      <c r="I36" s="10">
        <v>256</v>
      </c>
      <c r="J36" s="10">
        <v>198</v>
      </c>
      <c r="K36" s="10">
        <v>326</v>
      </c>
      <c r="L36" s="10">
        <v>233</v>
      </c>
      <c r="M36" s="10">
        <v>112</v>
      </c>
    </row>
    <row r="37" spans="1:13" s="4" customFormat="1" ht="12" customHeight="1">
      <c r="A37" s="11" t="s">
        <v>39</v>
      </c>
      <c r="B37" s="10">
        <v>1411</v>
      </c>
      <c r="C37" s="10">
        <v>1586</v>
      </c>
      <c r="D37" s="10">
        <v>2093</v>
      </c>
      <c r="E37" s="10">
        <v>2892</v>
      </c>
      <c r="F37" s="10">
        <v>2850</v>
      </c>
      <c r="G37" s="10">
        <v>3465</v>
      </c>
      <c r="H37" s="10">
        <v>4460</v>
      </c>
      <c r="I37" s="10">
        <v>5079</v>
      </c>
      <c r="J37" s="10">
        <v>3400</v>
      </c>
      <c r="K37" s="10">
        <v>2946</v>
      </c>
      <c r="L37" s="10">
        <v>2080</v>
      </c>
      <c r="M37" s="10">
        <v>1655</v>
      </c>
    </row>
    <row r="38" spans="1:13" s="4" customFormat="1" ht="12" customHeight="1">
      <c r="A38" s="12" t="s">
        <v>26</v>
      </c>
      <c r="B38" s="13">
        <f>SUM(B26:B37)</f>
        <v>4181</v>
      </c>
      <c r="C38" s="13">
        <f aca="true" t="shared" si="1" ref="C38:M38">SUM(C26:C37)</f>
        <v>5183</v>
      </c>
      <c r="D38" s="13">
        <f t="shared" si="1"/>
        <v>9944</v>
      </c>
      <c r="E38" s="13">
        <f t="shared" si="1"/>
        <v>19871</v>
      </c>
      <c r="F38" s="13">
        <f t="shared" si="1"/>
        <v>25738</v>
      </c>
      <c r="G38" s="13">
        <f t="shared" si="1"/>
        <v>25407</v>
      </c>
      <c r="H38" s="13">
        <f t="shared" si="1"/>
        <v>38263</v>
      </c>
      <c r="I38" s="13">
        <f t="shared" si="1"/>
        <v>23268</v>
      </c>
      <c r="J38" s="13">
        <f t="shared" si="1"/>
        <v>28815</v>
      </c>
      <c r="K38" s="13">
        <f t="shared" si="1"/>
        <v>21246</v>
      </c>
      <c r="L38" s="13">
        <f t="shared" si="1"/>
        <v>6089</v>
      </c>
      <c r="M38" s="13">
        <f t="shared" si="1"/>
        <v>5594</v>
      </c>
    </row>
    <row r="39" spans="1:13" s="4" customFormat="1" ht="12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4" customFormat="1" ht="12" customHeight="1">
      <c r="A40" s="14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4" customFormat="1" ht="12" customHeight="1">
      <c r="A41" s="11" t="s">
        <v>41</v>
      </c>
      <c r="B41" s="10">
        <v>1302</v>
      </c>
      <c r="C41" s="10">
        <v>1562</v>
      </c>
      <c r="D41" s="10">
        <v>4428</v>
      </c>
      <c r="E41" s="10">
        <v>8157</v>
      </c>
      <c r="F41" s="10">
        <v>15399</v>
      </c>
      <c r="G41" s="10">
        <v>18954</v>
      </c>
      <c r="H41" s="10">
        <v>17323</v>
      </c>
      <c r="I41" s="10">
        <v>8958</v>
      </c>
      <c r="J41" s="10">
        <v>17248</v>
      </c>
      <c r="K41" s="10">
        <v>13022</v>
      </c>
      <c r="L41" s="10">
        <v>3614</v>
      </c>
      <c r="M41" s="10">
        <v>1474</v>
      </c>
    </row>
    <row r="42" spans="1:13" s="4" customFormat="1" ht="12" customHeight="1">
      <c r="A42" s="11" t="s">
        <v>42</v>
      </c>
      <c r="B42" s="10">
        <v>190</v>
      </c>
      <c r="C42" s="10">
        <v>344</v>
      </c>
      <c r="D42" s="10">
        <v>680</v>
      </c>
      <c r="E42" s="10">
        <v>1216</v>
      </c>
      <c r="F42" s="10">
        <v>2512</v>
      </c>
      <c r="G42" s="10">
        <v>2209</v>
      </c>
      <c r="H42" s="10">
        <v>2634</v>
      </c>
      <c r="I42" s="10">
        <v>2014</v>
      </c>
      <c r="J42" s="10">
        <v>2986</v>
      </c>
      <c r="K42" s="10">
        <v>1937</v>
      </c>
      <c r="L42" s="10">
        <v>589</v>
      </c>
      <c r="M42" s="10">
        <v>162</v>
      </c>
    </row>
    <row r="43" spans="1:13" s="4" customFormat="1" ht="12" customHeight="1">
      <c r="A43" s="11" t="s">
        <v>43</v>
      </c>
      <c r="B43" s="10">
        <f>86+25+201+194+607</f>
        <v>1113</v>
      </c>
      <c r="C43" s="10">
        <f>72+14+227+223+523</f>
        <v>1059</v>
      </c>
      <c r="D43" s="10">
        <f>112+27+270+246+771</f>
        <v>1426</v>
      </c>
      <c r="E43" s="10">
        <f>280+60+559+296+855</f>
        <v>2050</v>
      </c>
      <c r="F43" s="10">
        <f>239+75+618+615+1087</f>
        <v>2634</v>
      </c>
      <c r="G43" s="10">
        <f>330+88+722+608+947</f>
        <v>2695</v>
      </c>
      <c r="H43" s="10">
        <f>443+82+923+579+1104</f>
        <v>3131</v>
      </c>
      <c r="I43" s="10">
        <f>240+70+543+486+1394</f>
        <v>2733</v>
      </c>
      <c r="J43" s="10">
        <f>305+92+706+690+989</f>
        <v>2782</v>
      </c>
      <c r="K43" s="10">
        <f>206+73+651+455+971</f>
        <v>2356</v>
      </c>
      <c r="L43" s="10">
        <f>182+29+398+207+625</f>
        <v>1441</v>
      </c>
      <c r="M43" s="10">
        <f>164+29+188+107+447</f>
        <v>935</v>
      </c>
    </row>
    <row r="44" spans="1:13" s="4" customFormat="1" ht="12" customHeight="1">
      <c r="A44" s="11" t="s">
        <v>44</v>
      </c>
      <c r="B44" s="10">
        <v>555</v>
      </c>
      <c r="C44" s="10">
        <v>318</v>
      </c>
      <c r="D44" s="10">
        <v>589</v>
      </c>
      <c r="E44" s="10">
        <v>1856</v>
      </c>
      <c r="F44" s="10">
        <v>3371</v>
      </c>
      <c r="G44" s="10">
        <v>3371</v>
      </c>
      <c r="H44" s="10">
        <v>2957</v>
      </c>
      <c r="I44" s="10">
        <v>2094</v>
      </c>
      <c r="J44" s="10">
        <v>3736</v>
      </c>
      <c r="K44" s="10">
        <v>2733</v>
      </c>
      <c r="L44" s="10">
        <v>763</v>
      </c>
      <c r="M44" s="10">
        <v>364</v>
      </c>
    </row>
    <row r="45" spans="1:13" s="4" customFormat="1" ht="12" customHeight="1">
      <c r="A45" s="11" t="s">
        <v>45</v>
      </c>
      <c r="B45" s="10">
        <v>613</v>
      </c>
      <c r="C45" s="10">
        <v>1326</v>
      </c>
      <c r="D45" s="10">
        <v>959</v>
      </c>
      <c r="E45" s="10">
        <v>1081</v>
      </c>
      <c r="F45" s="10">
        <v>1243</v>
      </c>
      <c r="G45" s="10">
        <v>1291</v>
      </c>
      <c r="H45" s="10">
        <v>1139</v>
      </c>
      <c r="I45" s="10">
        <v>1298</v>
      </c>
      <c r="J45" s="10">
        <v>1267</v>
      </c>
      <c r="K45" s="10">
        <v>1110</v>
      </c>
      <c r="L45" s="10">
        <v>765</v>
      </c>
      <c r="M45" s="10">
        <v>443</v>
      </c>
    </row>
    <row r="46" spans="1:13" s="4" customFormat="1" ht="12" customHeight="1">
      <c r="A46" s="11" t="s">
        <v>46</v>
      </c>
      <c r="B46" s="10">
        <f>+B49-(B23+B38+B41+B42+B43+B44+B45)</f>
        <v>2062</v>
      </c>
      <c r="C46" s="10">
        <f aca="true" t="shared" si="2" ref="C46:M46">+C49-(C23+C38+C41+C42+C43+C44+C45)</f>
        <v>1680</v>
      </c>
      <c r="D46" s="10">
        <f t="shared" si="2"/>
        <v>2338</v>
      </c>
      <c r="E46" s="10">
        <f t="shared" si="2"/>
        <v>3512</v>
      </c>
      <c r="F46" s="10">
        <f t="shared" si="2"/>
        <v>5982</v>
      </c>
      <c r="G46" s="10">
        <f t="shared" si="2"/>
        <v>5247</v>
      </c>
      <c r="H46" s="10">
        <f t="shared" si="2"/>
        <v>106211</v>
      </c>
      <c r="I46" s="10">
        <f t="shared" si="2"/>
        <v>5896</v>
      </c>
      <c r="J46" s="10">
        <f t="shared" si="2"/>
        <v>5439</v>
      </c>
      <c r="K46" s="10">
        <f t="shared" si="2"/>
        <v>4242</v>
      </c>
      <c r="L46" s="10">
        <f t="shared" si="2"/>
        <v>3382</v>
      </c>
      <c r="M46" s="10">
        <f t="shared" si="2"/>
        <v>2221</v>
      </c>
    </row>
    <row r="47" spans="1:13" s="4" customFormat="1" ht="12" customHeight="1">
      <c r="A47" s="12" t="s">
        <v>26</v>
      </c>
      <c r="B47" s="13">
        <f>SUM(B41:B46)</f>
        <v>5835</v>
      </c>
      <c r="C47" s="13">
        <f aca="true" t="shared" si="3" ref="C47:M47">SUM(C41:C46)</f>
        <v>6289</v>
      </c>
      <c r="D47" s="13">
        <f t="shared" si="3"/>
        <v>10420</v>
      </c>
      <c r="E47" s="13">
        <f t="shared" si="3"/>
        <v>17872</v>
      </c>
      <c r="F47" s="13">
        <f t="shared" si="3"/>
        <v>31141</v>
      </c>
      <c r="G47" s="13">
        <f t="shared" si="3"/>
        <v>33767</v>
      </c>
      <c r="H47" s="13">
        <f t="shared" si="3"/>
        <v>133395</v>
      </c>
      <c r="I47" s="13">
        <f t="shared" si="3"/>
        <v>22993</v>
      </c>
      <c r="J47" s="13">
        <f t="shared" si="3"/>
        <v>33458</v>
      </c>
      <c r="K47" s="13">
        <f t="shared" si="3"/>
        <v>25400</v>
      </c>
      <c r="L47" s="13">
        <f t="shared" si="3"/>
        <v>10554</v>
      </c>
      <c r="M47" s="13">
        <f t="shared" si="3"/>
        <v>5599</v>
      </c>
    </row>
    <row r="48" spans="1:13" s="4" customFormat="1" ht="12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s="4" customFormat="1" ht="12" customHeight="1">
      <c r="A49" s="17" t="s">
        <v>47</v>
      </c>
      <c r="B49" s="16">
        <v>20995</v>
      </c>
      <c r="C49" s="16">
        <v>36962</v>
      </c>
      <c r="D49" s="16">
        <v>52813</v>
      </c>
      <c r="E49" s="16">
        <v>108275</v>
      </c>
      <c r="F49" s="16">
        <v>150874</v>
      </c>
      <c r="G49" s="16">
        <v>130381</v>
      </c>
      <c r="H49" s="16">
        <v>269646</v>
      </c>
      <c r="I49" s="16">
        <v>140593</v>
      </c>
      <c r="J49" s="16">
        <v>147735</v>
      </c>
      <c r="K49" s="16">
        <v>99975</v>
      </c>
      <c r="L49" s="16">
        <v>32945</v>
      </c>
      <c r="M49" s="16">
        <v>23652</v>
      </c>
    </row>
    <row r="50" spans="1:13" s="4" customFormat="1" ht="12" customHeight="1">
      <c r="A50" s="3" t="s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s="4" customFormat="1" ht="12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="4" customFormat="1" ht="12" customHeight="1"/>
    <row r="53" ht="12" customHeight="1"/>
    <row r="54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2004-12-06T09:28:43Z</cp:lastPrinted>
  <dcterms:created xsi:type="dcterms:W3CDTF">2003-10-21T13:01:31Z</dcterms:created>
  <dcterms:modified xsi:type="dcterms:W3CDTF">2005-12-14T15:42:24Z</dcterms:modified>
  <cp:category/>
  <cp:version/>
  <cp:contentType/>
  <cp:contentStatus/>
</cp:coreProperties>
</file>