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categoria" sheetId="1" r:id="rId1"/>
  </sheets>
  <definedNames>
    <definedName name="_xlnm.Print_Area" localSheetId="0">'categoria'!$A$1:$M$25</definedName>
  </definedNames>
  <calcPr fullCalcOnLoad="1"/>
</workbook>
</file>

<file path=xl/sharedStrings.xml><?xml version="1.0" encoding="utf-8"?>
<sst xmlns="http://schemas.openxmlformats.org/spreadsheetml/2006/main" count="25" uniqueCount="19">
  <si>
    <t>ANNI</t>
  </si>
  <si>
    <t>4 - 5 STELLE (a)</t>
  </si>
  <si>
    <t>3 STELLE E R.T.A.(b)</t>
  </si>
  <si>
    <t xml:space="preserve">      1 - 2 STELLE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</si>
  <si>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</si>
  <si>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</si>
  <si>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</si>
  <si>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</si>
  <si>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</si>
  <si>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</si>
  <si>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</si>
  <si>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</si>
  <si>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</si>
  <si>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</si>
  <si>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</si>
  <si>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t>Tavola  15.7.1</t>
  </si>
  <si>
    <t>Arrivi, presenze e permanenza media italiani negli esercizi alberghieri per categoria e provincia - Anno 2004</t>
  </si>
  <si>
    <t>2004 - DATI PROVINCIALI</t>
  </si>
  <si>
    <r>
      <t>Fonte</t>
    </r>
    <r>
      <rPr>
        <sz val="7"/>
        <rFont val="Arial"/>
        <family val="2"/>
      </rPr>
      <t>: ISTAT - Dati provvisori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</si>
</sst>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H28" sqref="H28"/>
    </sheetView>
  </sheetViews>
  <sheetFormatPr defaultColWidth="9.33203125" defaultRowHeight="12.75"/>
  <cols>
    <col min="1" max="1" width="13.83203125" style="2" customWidth="1"/>
    <col min="2" max="2" width="11.83203125" style="2" customWidth="1"/>
    <col min="3" max="3" width="11.66015625" style="2" customWidth="1"/>
    <col min="4" max="4" width="5" style="2" customWidth="1"/>
    <col min="5" max="5" width="0.82421875" style="2" customWidth="1"/>
    <col min="6" max="6" width="11.5" style="2" customWidth="1"/>
    <col min="7" max="7" width="12.16015625" style="2" customWidth="1"/>
    <col min="8" max="8" width="5" style="2" customWidth="1"/>
    <col min="9" max="9" width="1.0078125" style="2" customWidth="1"/>
    <col min="10" max="10" width="10.33203125" style="2" customWidth="1"/>
    <col min="11" max="11" width="10.66015625" style="2" customWidth="1"/>
    <col min="12" max="12" width="5" style="2" customWidth="1"/>
    <col min="13" max="13" width="2.16015625" style="2" customWidth="1"/>
    <col min="14" max="14" width="10.16015625" style="2" bestFit="1" customWidth="1"/>
    <col min="15" max="15" width="7.33203125" style="2" bestFit="1" customWidth="1"/>
    <col min="16" max="16" width="1.171875" style="2" customWidth="1"/>
    <col min="17" max="18" width="10.16015625" style="2" bestFit="1" customWidth="1"/>
    <col min="19" max="19" width="7" style="2" bestFit="1" customWidth="1"/>
    <col min="20" max="20" width="1.3359375" style="2" customWidth="1"/>
    <col min="21" max="22" width="9.83203125" style="2" customWidth="1"/>
    <col min="23" max="23" width="6.5" style="2" customWidth="1"/>
    <col min="24" max="16384" width="9.33203125" style="2" customWidth="1"/>
  </cols>
  <sheetData>
    <row r="1" spans="1:12" ht="12">
      <c r="A1" s="1" t="s">
        <v>15</v>
      </c>
      <c r="B1" s="26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11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s="3" customFormat="1" ht="12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2" customHeight="1">
      <c r="A4" s="6"/>
      <c r="B4" s="7"/>
      <c r="C4" s="7"/>
      <c r="D4" s="8"/>
      <c r="E4" s="8"/>
      <c r="F4" s="7"/>
      <c r="G4" s="7"/>
      <c r="H4" s="8"/>
      <c r="I4" s="8"/>
      <c r="J4" s="8"/>
      <c r="K4" s="8"/>
      <c r="L4" s="8"/>
    </row>
    <row r="5" spans="1:12" s="3" customFormat="1" ht="12" customHeight="1">
      <c r="A5" s="5" t="s">
        <v>0</v>
      </c>
      <c r="B5" s="30" t="s">
        <v>1</v>
      </c>
      <c r="C5" s="30"/>
      <c r="D5" s="30"/>
      <c r="E5" s="9"/>
      <c r="F5" s="30" t="s">
        <v>2</v>
      </c>
      <c r="G5" s="30"/>
      <c r="H5" s="30"/>
      <c r="I5" s="10"/>
      <c r="J5" s="30" t="s">
        <v>3</v>
      </c>
      <c r="K5" s="30"/>
      <c r="L5" s="30"/>
    </row>
    <row r="6" spans="1:12" s="3" customFormat="1" ht="12" customHeight="1">
      <c r="A6" s="5" t="s">
        <v>4</v>
      </c>
      <c r="B6" s="11" t="s">
        <v>5</v>
      </c>
      <c r="C6" s="12" t="s">
        <v>6</v>
      </c>
      <c r="D6" s="24" t="s">
        <v>7</v>
      </c>
      <c r="E6" s="11"/>
      <c r="F6" s="11" t="s">
        <v>5</v>
      </c>
      <c r="G6" s="12" t="s">
        <v>6</v>
      </c>
      <c r="H6" s="24" t="s">
        <v>7</v>
      </c>
      <c r="I6" s="11"/>
      <c r="J6" s="11" t="s">
        <v>5</v>
      </c>
      <c r="K6" s="12" t="s">
        <v>6</v>
      </c>
      <c r="L6" s="24" t="s">
        <v>7</v>
      </c>
    </row>
    <row r="7" spans="1:12" s="3" customFormat="1" ht="12" customHeight="1">
      <c r="A7" s="5"/>
      <c r="B7" s="11"/>
      <c r="C7" s="11"/>
      <c r="D7" s="25"/>
      <c r="E7" s="11"/>
      <c r="F7" s="11"/>
      <c r="G7" s="11"/>
      <c r="H7" s="25"/>
      <c r="I7" s="11"/>
      <c r="J7" s="11"/>
      <c r="K7" s="11"/>
      <c r="L7" s="25"/>
    </row>
    <row r="8" spans="1:12" s="3" customFormat="1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s="3" customFormat="1" ht="12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3" customFormat="1" ht="12" customHeight="1">
      <c r="A10" s="15">
        <v>2001</v>
      </c>
      <c r="B10" s="14">
        <v>429229</v>
      </c>
      <c r="C10" s="14">
        <v>1081373</v>
      </c>
      <c r="D10" s="16">
        <v>2.5193381621465463</v>
      </c>
      <c r="E10" s="14"/>
      <c r="F10" s="14">
        <v>1019261</v>
      </c>
      <c r="G10" s="14">
        <v>4725613</v>
      </c>
      <c r="H10" s="16">
        <v>4.636312975773624</v>
      </c>
      <c r="I10" s="14"/>
      <c r="J10" s="14">
        <v>475183</v>
      </c>
      <c r="K10" s="14">
        <v>2273989</v>
      </c>
      <c r="L10" s="16">
        <v>4.785501585704876</v>
      </c>
    </row>
    <row r="11" spans="1:12" s="3" customFormat="1" ht="12" customHeight="1">
      <c r="A11" s="17">
        <v>2002</v>
      </c>
      <c r="B11" s="14">
        <v>429408</v>
      </c>
      <c r="C11" s="14">
        <v>1037859</v>
      </c>
      <c r="D11" s="16">
        <v>2.416932148446233</v>
      </c>
      <c r="E11" s="14"/>
      <c r="F11" s="14">
        <v>1015483</v>
      </c>
      <c r="G11" s="14">
        <v>4627759</v>
      </c>
      <c r="H11" s="16">
        <f>+G11/F11</f>
        <v>4.557199874345509</v>
      </c>
      <c r="I11" s="14"/>
      <c r="J11" s="14">
        <v>440902</v>
      </c>
      <c r="K11" s="14">
        <v>2077257</v>
      </c>
      <c r="L11" s="16">
        <f>+K11/J11</f>
        <v>4.71138030673483</v>
      </c>
    </row>
    <row r="12" spans="1:12" s="3" customFormat="1" ht="12" customHeight="1">
      <c r="A12" s="17">
        <v>2003</v>
      </c>
      <c r="B12" s="14">
        <v>453397</v>
      </c>
      <c r="C12" s="14">
        <v>1064606</v>
      </c>
      <c r="D12" s="16">
        <v>2.348065823108666</v>
      </c>
      <c r="E12" s="14"/>
      <c r="F12" s="14">
        <v>1022264</v>
      </c>
      <c r="G12" s="14">
        <v>4609382</v>
      </c>
      <c r="H12" s="16">
        <v>4.5089937628636045</v>
      </c>
      <c r="I12" s="14"/>
      <c r="J12" s="14">
        <v>443082</v>
      </c>
      <c r="K12" s="14">
        <v>2007818</v>
      </c>
      <c r="L12" s="16">
        <v>4.531481757327086</v>
      </c>
    </row>
    <row r="13" spans="2:12" s="3" customFormat="1" ht="12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3" customFormat="1" ht="12" customHeight="1">
      <c r="A14" s="28" t="s">
        <v>17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3" customFormat="1" ht="12" customHeight="1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5" s="3" customFormat="1" ht="12" customHeight="1">
      <c r="A16" s="17" t="s">
        <v>8</v>
      </c>
      <c r="B16" s="14">
        <f>7752+61832</f>
        <v>69584</v>
      </c>
      <c r="C16" s="14">
        <f>27149+188245</f>
        <v>215394</v>
      </c>
      <c r="D16" s="16">
        <f>+C16/B16</f>
        <v>3.0954529776960222</v>
      </c>
      <c r="E16" s="14"/>
      <c r="F16" s="14">
        <f>255751+12552</f>
        <v>268303</v>
      </c>
      <c r="G16" s="14">
        <f>1018742+67916</f>
        <v>1086658</v>
      </c>
      <c r="H16" s="16">
        <f>+G16/F16</f>
        <v>4.050114981942058</v>
      </c>
      <c r="I16" s="14"/>
      <c r="J16" s="14">
        <f>44937+22416</f>
        <v>67353</v>
      </c>
      <c r="K16" s="14">
        <f>177357+120461</f>
        <v>297818</v>
      </c>
      <c r="L16" s="16">
        <f>+K16/J16</f>
        <v>4.421748103276766</v>
      </c>
      <c r="N16" s="14"/>
      <c r="O16" s="14"/>
    </row>
    <row r="17" spans="1:15" s="3" customFormat="1" ht="12" customHeight="1">
      <c r="A17" s="17" t="s">
        <v>9</v>
      </c>
      <c r="B17" s="19">
        <v>67249</v>
      </c>
      <c r="C17" s="19">
        <v>218820</v>
      </c>
      <c r="D17" s="16">
        <f>+C17/B17</f>
        <v>3.2538773810762986</v>
      </c>
      <c r="E17" s="14"/>
      <c r="F17" s="14">
        <f>315274+73824</f>
        <v>389098</v>
      </c>
      <c r="G17" s="14">
        <f>1709036+726564</f>
        <v>2435600</v>
      </c>
      <c r="H17" s="16">
        <f>+G17/F17</f>
        <v>6.259605549244664</v>
      </c>
      <c r="I17" s="14"/>
      <c r="J17" s="14">
        <f>122890+45006</f>
        <v>167896</v>
      </c>
      <c r="K17" s="14">
        <f>662459+230867</f>
        <v>893326</v>
      </c>
      <c r="L17" s="16">
        <f>+K17/J17</f>
        <v>5.3207104397960645</v>
      </c>
      <c r="N17" s="14"/>
      <c r="O17" s="14"/>
    </row>
    <row r="18" spans="1:15" s="3" customFormat="1" ht="12" customHeight="1">
      <c r="A18" s="17" t="s">
        <v>10</v>
      </c>
      <c r="B18" s="14">
        <f>243127+12931+55518</f>
        <v>311576</v>
      </c>
      <c r="C18" s="14">
        <f>441110+24256+126816</f>
        <v>592182</v>
      </c>
      <c r="D18" s="16">
        <f>+C18/B18</f>
        <v>1.9006021002901379</v>
      </c>
      <c r="E18" s="14"/>
      <c r="F18" s="14">
        <f>143049+3027+127606+6780</f>
        <v>280462</v>
      </c>
      <c r="G18" s="14">
        <f>283397+18347+356778+32750</f>
        <v>691272</v>
      </c>
      <c r="H18" s="16">
        <f>+G18/F18</f>
        <v>2.4647617145994825</v>
      </c>
      <c r="I18" s="14"/>
      <c r="J18" s="14">
        <f>45950+37577+26879+19213</f>
        <v>129619</v>
      </c>
      <c r="K18" s="14">
        <f>137956+143099+92931+74150</f>
        <v>448136</v>
      </c>
      <c r="L18" s="16">
        <f>+K18/J18</f>
        <v>3.457332644133962</v>
      </c>
      <c r="N18" s="14"/>
      <c r="O18" s="14"/>
    </row>
    <row r="19" spans="1:15" s="3" customFormat="1" ht="12" customHeight="1">
      <c r="A19" s="17" t="s">
        <v>11</v>
      </c>
      <c r="B19" s="19">
        <v>44354</v>
      </c>
      <c r="C19" s="19">
        <v>82942</v>
      </c>
      <c r="D19" s="16">
        <f>+C19/B19</f>
        <v>1.8700004509176174</v>
      </c>
      <c r="E19" s="14"/>
      <c r="F19" s="14">
        <f>114462+1735</f>
        <v>116197</v>
      </c>
      <c r="G19" s="14">
        <f>270336+12268</f>
        <v>282604</v>
      </c>
      <c r="H19" s="16">
        <f>+G19/F19</f>
        <v>2.4321109839324597</v>
      </c>
      <c r="I19" s="14"/>
      <c r="J19" s="14">
        <f>36365+10873</f>
        <v>47238</v>
      </c>
      <c r="K19" s="14">
        <f>109176+30307</f>
        <v>139483</v>
      </c>
      <c r="L19" s="16">
        <f>+K19/J19</f>
        <v>2.95277107413523</v>
      </c>
      <c r="N19" s="14"/>
      <c r="O19" s="14"/>
    </row>
    <row r="20" spans="1:12" s="3" customFormat="1" ht="12" customHeight="1">
      <c r="A20" s="20" t="s">
        <v>12</v>
      </c>
      <c r="B20" s="21">
        <f>SUM(B16:B19)</f>
        <v>492763</v>
      </c>
      <c r="C20" s="21">
        <f>SUM(C16:C19)</f>
        <v>1109338</v>
      </c>
      <c r="D20" s="22">
        <f>+C20/B20</f>
        <v>2.2512607480675295</v>
      </c>
      <c r="E20" s="21"/>
      <c r="F20" s="21">
        <f>SUM(F16:F19)</f>
        <v>1054060</v>
      </c>
      <c r="G20" s="21">
        <f>SUM(G16:G19)</f>
        <v>4496134</v>
      </c>
      <c r="H20" s="22">
        <f>+G20/F20</f>
        <v>4.265538963626359</v>
      </c>
      <c r="I20" s="21"/>
      <c r="J20" s="21">
        <f>SUM(J16:J19)</f>
        <v>412106</v>
      </c>
      <c r="K20" s="21">
        <f>SUM(K16:K19)</f>
        <v>1778763</v>
      </c>
      <c r="L20" s="22">
        <f>+K20/J20</f>
        <v>4.3162754242840435</v>
      </c>
    </row>
    <row r="21" spans="1:12" s="3" customFormat="1" ht="12" customHeight="1">
      <c r="A21" s="1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3" customFormat="1" ht="12" customHeight="1">
      <c r="A22" s="4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3" customFormat="1" ht="12" customHeight="1">
      <c r="A23" s="3" t="s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="3" customFormat="1" ht="12" customHeight="1">
      <c r="A24" s="3" t="s">
        <v>14</v>
      </c>
    </row>
    <row r="25" ht="12" customHeight="1"/>
    <row r="26" ht="12" customHeight="1"/>
    <row r="27" ht="12" customHeight="1"/>
    <row r="28" ht="12" customHeight="1"/>
  </sheetData>
  <mergeCells count="8">
    <mergeCell ref="D6:D7"/>
    <mergeCell ref="H6:H7"/>
    <mergeCell ref="B1:L2"/>
    <mergeCell ref="A14:L14"/>
    <mergeCell ref="B5:D5"/>
    <mergeCell ref="F5:H5"/>
    <mergeCell ref="J5:L5"/>
    <mergeCell ref="L6:L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2004-12-03T07:31:25Z</cp:lastPrinted>
  <dcterms:created xsi:type="dcterms:W3CDTF">2003-10-21T10:32:09Z</dcterms:created>
  <dcterms:modified xsi:type="dcterms:W3CDTF">2005-12-14T14:38:08Z</dcterms:modified>
  <cp:category/>
  <cp:version/>
  <cp:contentType/>
  <cp:contentStatus/>
</cp:coreProperties>
</file>