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tavola 24.10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<sst xmlns="http://schemas.openxmlformats.org/spreadsheetml/2006/main" count="32" uniqueCount="32">
  <si>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Iscritte</t>
  </si>
  <si>
    <t>Cessate</t>
  </si>
  <si>
    <t xml:space="preserve">Piemonte </t>
  </si>
  <si>
    <t>Valle d'Aosta</t>
  </si>
  <si>
    <t>Lombardia</t>
  </si>
  <si>
    <t>Veneto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</si>
  <si>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</si>
  <si>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</si>
  <si>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</si>
  <si>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</si>
  <si>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</si>
  <si>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</si>
  <si>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</si>
  <si>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</si>
  <si>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</si>
  <si>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</si>
  <si>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</si>
  <si>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</si>
  <si>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t xml:space="preserve">Fonte: </t>
    </r>
    <r>
      <rPr>
        <sz val="7"/>
        <rFont val="Arial"/>
        <family val="2"/>
      </rPr>
      <t>Infocamere</t>
    </r>
  </si>
  <si>
    <t xml:space="preserve">(a) Sezioni ATECO '91: C,D,E </t>
  </si>
  <si>
    <t>(b) Registrate e attive: consistenza al 31.12</t>
  </si>
  <si>
    <t xml:space="preserve">Registrate </t>
  </si>
  <si>
    <t xml:space="preserve">Attive </t>
  </si>
  <si>
    <t>REGIONI</t>
  </si>
  <si>
    <t>Tavola  24.10</t>
  </si>
  <si>
    <t>Liguria</t>
  </si>
  <si>
    <t>Italia</t>
  </si>
  <si>
    <t>Movimento anagrafico delle imprese industriali (a) per regione - Anno 2005 (b)</t>
  </si>
  <si>
    <t>Tasso di crescita 2005</t>
  </si>
  <si>
    <t>Trentino-Alto Adige</t>
  </si>
  <si>
    <t>Friuli -Venezia Giulia</t>
  </si>
  <si>
    <t>Emilia-Romagna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</si>
</sst>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0"/>
    <numFmt numFmtId="185" formatCode="0.000"/>
    <numFmt numFmtId="186" formatCode="0.0"/>
  </numFmts>
  <fonts count="7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4" fillId="0" borderId="0" xfId="0" applyNumberFormat="1" applyFont="1" applyAlignment="1" quotePrefix="1">
      <alignment/>
    </xf>
    <xf numFmtId="186" fontId="4" fillId="0" borderId="0" xfId="0" applyNumberFormat="1" applyFont="1" applyAlignment="1">
      <alignment/>
    </xf>
    <xf numFmtId="186" fontId="5" fillId="0" borderId="1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2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4" fillId="0" borderId="2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4" fillId="0" borderId="2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186" fontId="5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G7" sqref="G7"/>
    </sheetView>
  </sheetViews>
  <sheetFormatPr defaultColWidth="9.140625" defaultRowHeight="12.75"/>
  <cols>
    <col min="1" max="1" width="15.00390625" style="0" customWidth="1"/>
    <col min="2" max="5" width="14.00390625" style="0" customWidth="1"/>
    <col min="6" max="6" width="10.28125" style="0" customWidth="1"/>
    <col min="7" max="7" width="0" style="0" hidden="1" customWidth="1"/>
  </cols>
  <sheetData>
    <row r="1" spans="1:5" ht="12" customHeight="1">
      <c r="A1" s="1" t="s">
        <v>24</v>
      </c>
      <c r="B1" s="1" t="s">
        <v>27</v>
      </c>
      <c r="D1" s="2"/>
      <c r="E1" s="2"/>
    </row>
    <row r="2" spans="1:5" ht="9" customHeight="1">
      <c r="A2" s="2"/>
      <c r="B2" s="3"/>
      <c r="D2" s="2"/>
      <c r="E2" s="2"/>
    </row>
    <row r="3" spans="1:6" ht="9" customHeight="1">
      <c r="A3" s="23" t="s">
        <v>23</v>
      </c>
      <c r="B3" s="21" t="s">
        <v>21</v>
      </c>
      <c r="C3" s="21" t="s">
        <v>22</v>
      </c>
      <c r="D3" s="21" t="s">
        <v>0</v>
      </c>
      <c r="E3" s="21" t="s">
        <v>1</v>
      </c>
      <c r="F3" s="19" t="s">
        <v>28</v>
      </c>
    </row>
    <row r="4" spans="1:6" ht="9" customHeight="1">
      <c r="A4" s="24"/>
      <c r="B4" s="22"/>
      <c r="C4" s="22"/>
      <c r="D4" s="22"/>
      <c r="E4" s="22"/>
      <c r="F4" s="20"/>
    </row>
    <row r="5" spans="1:5" ht="9" customHeight="1">
      <c r="A5" s="9"/>
      <c r="B5" s="4"/>
      <c r="C5" s="4"/>
      <c r="D5" s="4"/>
      <c r="E5" s="4"/>
    </row>
    <row r="6" spans="1:6" ht="9" customHeight="1">
      <c r="A6" s="8" t="s">
        <v>2</v>
      </c>
      <c r="B6" s="5">
        <v>57436</v>
      </c>
      <c r="C6" s="5">
        <v>50478</v>
      </c>
      <c r="D6" s="5">
        <v>2592</v>
      </c>
      <c r="E6" s="5">
        <v>3448</v>
      </c>
      <c r="F6" s="13">
        <f>(D6-E6)/57419*100</f>
        <v>-1.4907957296365315</v>
      </c>
    </row>
    <row r="7" spans="1:6" ht="9" customHeight="1">
      <c r="A7" s="8" t="s">
        <v>3</v>
      </c>
      <c r="B7" s="5">
        <v>1227</v>
      </c>
      <c r="C7" s="5">
        <v>1145</v>
      </c>
      <c r="D7" s="5">
        <v>55</v>
      </c>
      <c r="E7" s="5">
        <v>69</v>
      </c>
      <c r="F7" s="13">
        <f>(D7-E7)/1228*100</f>
        <v>-1.1400651465798046</v>
      </c>
    </row>
    <row r="8" spans="1:6" ht="9" customHeight="1">
      <c r="A8" s="8" t="s">
        <v>4</v>
      </c>
      <c r="B8" s="5">
        <v>149537</v>
      </c>
      <c r="C8" s="5">
        <v>125863</v>
      </c>
      <c r="D8" s="5">
        <v>4840</v>
      </c>
      <c r="E8" s="5">
        <v>7693</v>
      </c>
      <c r="F8" s="13">
        <f>(D8-E8)/150339*100</f>
        <v>-1.897711172749586</v>
      </c>
    </row>
    <row r="9" spans="1:6" ht="9" customHeight="1">
      <c r="A9" s="8" t="s">
        <v>29</v>
      </c>
      <c r="B9" s="5">
        <v>10636</v>
      </c>
      <c r="C9" s="5">
        <v>10057</v>
      </c>
      <c r="D9" s="5">
        <v>362</v>
      </c>
      <c r="E9" s="5">
        <v>459</v>
      </c>
      <c r="F9" s="13">
        <f>(D9-E9)/10642*100</f>
        <v>-0.9114828039842136</v>
      </c>
    </row>
    <row r="10" spans="1:6" ht="9" customHeight="1">
      <c r="A10" s="8" t="s">
        <v>5</v>
      </c>
      <c r="B10" s="5">
        <v>76921</v>
      </c>
      <c r="C10" s="5">
        <v>67261</v>
      </c>
      <c r="D10" s="5">
        <v>2854</v>
      </c>
      <c r="E10" s="5">
        <v>4260</v>
      </c>
      <c r="F10" s="13">
        <f>(D10-E10)/77262*100</f>
        <v>-1.8197820403303047</v>
      </c>
    </row>
    <row r="11" spans="1:6" ht="9" customHeight="1">
      <c r="A11" s="8" t="s">
        <v>30</v>
      </c>
      <c r="B11" s="5">
        <v>15454</v>
      </c>
      <c r="C11" s="5">
        <v>12852</v>
      </c>
      <c r="D11" s="5">
        <v>550</v>
      </c>
      <c r="E11" s="5">
        <v>765</v>
      </c>
      <c r="F11" s="13">
        <f>(D11-E11)/15546*100</f>
        <v>-1.3829924096230541</v>
      </c>
    </row>
    <row r="12" spans="1:6" ht="9" customHeight="1">
      <c r="A12" s="25" t="s">
        <v>25</v>
      </c>
      <c r="B12" s="26">
        <v>16589</v>
      </c>
      <c r="C12" s="26">
        <v>14075</v>
      </c>
      <c r="D12" s="26">
        <v>596</v>
      </c>
      <c r="E12" s="26">
        <v>930</v>
      </c>
      <c r="F12" s="27">
        <f>(D12-E12)/16584*100</f>
        <v>-2.0139893873613124</v>
      </c>
    </row>
    <row r="13" spans="1:6" ht="9" customHeight="1">
      <c r="A13" s="8" t="s">
        <v>31</v>
      </c>
      <c r="B13" s="5">
        <v>67129</v>
      </c>
      <c r="C13" s="5">
        <v>58475</v>
      </c>
      <c r="D13" s="5">
        <v>2987</v>
      </c>
      <c r="E13" s="5">
        <v>3764</v>
      </c>
      <c r="F13" s="13">
        <f>(D13-E13)/67270*100</f>
        <v>-1.1550468262226847</v>
      </c>
    </row>
    <row r="14" spans="1:6" ht="9" customHeight="1">
      <c r="A14" s="8" t="s">
        <v>6</v>
      </c>
      <c r="B14" s="5">
        <v>67997</v>
      </c>
      <c r="C14" s="5">
        <v>56523</v>
      </c>
      <c r="D14" s="5">
        <v>3376</v>
      </c>
      <c r="E14" s="5">
        <v>4699</v>
      </c>
      <c r="F14" s="13">
        <f>(D14-E14)/68451*100</f>
        <v>-1.9327694263049482</v>
      </c>
    </row>
    <row r="15" spans="1:6" ht="9" customHeight="1">
      <c r="A15" s="8" t="s">
        <v>7</v>
      </c>
      <c r="B15" s="5">
        <v>11743</v>
      </c>
      <c r="C15" s="5">
        <v>10278</v>
      </c>
      <c r="D15" s="5">
        <v>415</v>
      </c>
      <c r="E15" s="5">
        <v>725</v>
      </c>
      <c r="F15" s="13">
        <f>(D15-E15)/11838*100</f>
        <v>-2.618685588781889</v>
      </c>
    </row>
    <row r="16" spans="1:6" ht="9" customHeight="1">
      <c r="A16" s="8" t="s">
        <v>8</v>
      </c>
      <c r="B16" s="5">
        <v>28540</v>
      </c>
      <c r="C16" s="5">
        <v>24399</v>
      </c>
      <c r="D16" s="5">
        <v>1265</v>
      </c>
      <c r="E16" s="5">
        <v>1678</v>
      </c>
      <c r="F16" s="13">
        <f>(D16-E16)/28480*100</f>
        <v>-1.4501404494382022</v>
      </c>
    </row>
    <row r="17" spans="1:6" ht="9" customHeight="1">
      <c r="A17" s="8" t="s">
        <v>9</v>
      </c>
      <c r="B17" s="5">
        <v>46210</v>
      </c>
      <c r="C17" s="5">
        <v>35390</v>
      </c>
      <c r="D17" s="5">
        <v>1694</v>
      </c>
      <c r="E17" s="5">
        <v>2970</v>
      </c>
      <c r="F17" s="13">
        <f>(D17-E17)/47183*100</f>
        <v>-2.704363859864782</v>
      </c>
    </row>
    <row r="18" spans="1:6" ht="9" customHeight="1">
      <c r="A18" s="8" t="s">
        <v>10</v>
      </c>
      <c r="B18" s="5">
        <v>17389</v>
      </c>
      <c r="C18" s="5">
        <v>15042</v>
      </c>
      <c r="D18" s="5">
        <v>828</v>
      </c>
      <c r="E18" s="12">
        <v>1167</v>
      </c>
      <c r="F18" s="13">
        <f>(D18-E18)/17335*100</f>
        <v>-1.9555811941159504</v>
      </c>
    </row>
    <row r="19" spans="1:6" ht="9" customHeight="1">
      <c r="A19" s="8" t="s">
        <v>11</v>
      </c>
      <c r="B19" s="5">
        <v>3235</v>
      </c>
      <c r="C19" s="5">
        <v>2892</v>
      </c>
      <c r="D19" s="5">
        <v>139</v>
      </c>
      <c r="E19" s="5">
        <v>143</v>
      </c>
      <c r="F19" s="13">
        <f>(D19-E19)/3151*100</f>
        <v>-0.12694382735639478</v>
      </c>
    </row>
    <row r="20" spans="1:6" ht="9" customHeight="1">
      <c r="A20" s="8" t="s">
        <v>12</v>
      </c>
      <c r="B20" s="5">
        <v>59675</v>
      </c>
      <c r="C20" s="5">
        <v>48570</v>
      </c>
      <c r="D20" s="5">
        <v>2197</v>
      </c>
      <c r="E20" s="5">
        <v>2925</v>
      </c>
      <c r="F20" s="13">
        <f>(D20-E20)/59642*100</f>
        <v>-1.2206163441869822</v>
      </c>
    </row>
    <row r="21" spans="1:6" ht="9" customHeight="1">
      <c r="A21" s="8" t="s">
        <v>13</v>
      </c>
      <c r="B21" s="5">
        <v>42744</v>
      </c>
      <c r="C21" s="5">
        <v>36720</v>
      </c>
      <c r="D21" s="5">
        <v>1469</v>
      </c>
      <c r="E21" s="5">
        <v>2071</v>
      </c>
      <c r="F21" s="13">
        <f>(D21-E21)/42482*100</f>
        <v>-1.4170707593804435</v>
      </c>
    </row>
    <row r="22" spans="1:6" ht="9" customHeight="1">
      <c r="A22" s="8" t="s">
        <v>14</v>
      </c>
      <c r="B22" s="5">
        <v>5981</v>
      </c>
      <c r="C22" s="5">
        <v>5041</v>
      </c>
      <c r="D22" s="5">
        <v>151</v>
      </c>
      <c r="E22" s="5">
        <v>286</v>
      </c>
      <c r="F22" s="13">
        <f>(D22-E22)/5965*100</f>
        <v>-2.2632020117351215</v>
      </c>
    </row>
    <row r="23" spans="1:6" ht="9" customHeight="1">
      <c r="A23" s="8" t="s">
        <v>15</v>
      </c>
      <c r="B23" s="5">
        <v>20104</v>
      </c>
      <c r="C23" s="5">
        <v>18156</v>
      </c>
      <c r="D23" s="5">
        <v>564</v>
      </c>
      <c r="E23" s="5">
        <v>744</v>
      </c>
      <c r="F23" s="13">
        <f>(D23-E23)/19947*100</f>
        <v>-0.9023913370431643</v>
      </c>
    </row>
    <row r="24" spans="1:6" ht="9" customHeight="1">
      <c r="A24" s="8" t="s">
        <v>16</v>
      </c>
      <c r="B24" s="5">
        <v>44909</v>
      </c>
      <c r="C24" s="5">
        <v>38866</v>
      </c>
      <c r="D24" s="5">
        <v>1445</v>
      </c>
      <c r="E24" s="5">
        <v>1656</v>
      </c>
      <c r="F24" s="13">
        <f>(D24-E24)/44184*100</f>
        <v>-0.4775484338221981</v>
      </c>
    </row>
    <row r="25" spans="1:6" ht="9" customHeight="1">
      <c r="A25" s="8" t="s">
        <v>17</v>
      </c>
      <c r="B25" s="5">
        <v>16744</v>
      </c>
      <c r="C25" s="5">
        <v>15190</v>
      </c>
      <c r="D25" s="5">
        <v>691</v>
      </c>
      <c r="E25" s="5">
        <v>902</v>
      </c>
      <c r="F25" s="13">
        <f>(D25-E25)/16618*100</f>
        <v>-1.2697075460344205</v>
      </c>
    </row>
    <row r="26" spans="1:6" s="18" customFormat="1" ht="9" customHeight="1">
      <c r="A26" s="15" t="s">
        <v>26</v>
      </c>
      <c r="B26" s="16">
        <v>760200</v>
      </c>
      <c r="C26" s="16">
        <v>647273</v>
      </c>
      <c r="D26" s="16">
        <v>29070</v>
      </c>
      <c r="E26" s="16">
        <v>41354</v>
      </c>
      <c r="F26" s="17">
        <f>(D26-E26)/761566*100</f>
        <v>-1.6129921766465414</v>
      </c>
    </row>
    <row r="27" spans="1:6" ht="4.5" customHeight="1">
      <c r="A27" s="10"/>
      <c r="B27" s="11"/>
      <c r="C27" s="11"/>
      <c r="D27" s="11"/>
      <c r="E27" s="11"/>
      <c r="F27" s="14"/>
    </row>
    <row r="28" ht="9" customHeight="1"/>
    <row r="29" spans="1:2" ht="9" customHeight="1">
      <c r="A29" s="7" t="s">
        <v>18</v>
      </c>
      <c r="B29" s="6"/>
    </row>
    <row r="30" ht="9" customHeight="1">
      <c r="A30" s="6" t="s">
        <v>19</v>
      </c>
    </row>
    <row r="31" ht="9" customHeight="1">
      <c r="A31" s="6" t="s">
        <v>20</v>
      </c>
    </row>
  </sheetData>
  <mergeCells count="6">
    <mergeCell ref="F3:F4"/>
    <mergeCell ref="E3:E4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Web</cp:lastModifiedBy>
  <cp:lastPrinted>2005-11-28T15:12:44Z</cp:lastPrinted>
  <dcterms:created xsi:type="dcterms:W3CDTF">1996-11-05T10:16:36Z</dcterms:created>
  <dcterms:modified xsi:type="dcterms:W3CDTF">2007-02-16T11:40:33Z</dcterms:modified>
  <cp:category/>
  <cp:version/>
  <cp:contentType/>
  <cp:contentStatus/>
</cp:coreProperties>
</file>