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<sst xmlns="http://schemas.openxmlformats.org/spreadsheetml/2006/main" count="48" uniqueCount="46">
  <si>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</si>
  <si>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</si>
  <si>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</si>
  <si>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</si>
  <si>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</si>
  <si>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</si>
  <si>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</si>
  <si>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</si>
  <si>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</si>
  <si>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</si>
  <si>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</si>
  <si>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</si>
  <si>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</si>
  <si>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</si>
  <si>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</si>
  <si>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</si>
  <si>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</si>
  <si>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</si>
  <si>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</si>
  <si>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</si>
  <si>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</si>
  <si>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</si>
  <si>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</si>
  <si>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</si>
  <si>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</si>
  <si>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</si>
  <si>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</si>
  <si>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</si>
  <si>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</si>
  <si>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</si>
  <si>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</si>
  <si>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</si>
  <si>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</si>
  <si>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</si>
  <si>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</si>
  <si>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</si>
  <si>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</si>
  <si>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</si>
  <si>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</si>
  <si>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</si>
  <si>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</si>
  <si>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</si>
  <si>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</si>
  <si>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UNIONE EUROPEA (U.E. 15)</t>
  </si>
  <si>
    <t>PAESE</t>
  </si>
  <si>
    <t>Tavola 15.19.2 Arrivi stranieri negli esercizi ricettivi complementari per paese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</si>
</sst>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1" fontId="6" fillId="0" borderId="2" xfId="0" applyNumberFormat="1" applyFont="1" applyBorder="1" applyAlignment="1" quotePrefix="1">
      <alignment horizontal="center"/>
    </xf>
    <xf numFmtId="1" fontId="8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workbookViewId="0" topLeftCell="A1">
      <selection activeCell="K45" sqref="K45"/>
    </sheetView>
  </sheetViews>
  <sheetFormatPr defaultColWidth="9.33203125" defaultRowHeight="12.75"/>
  <cols>
    <col min="1" max="1" width="21.16015625" style="0" customWidth="1"/>
    <col min="2" max="4" width="8.83203125" style="4" customWidth="1"/>
    <col min="5" max="5" width="1.3359375" style="0" customWidth="1"/>
    <col min="6" max="9" width="8.83203125" style="0" customWidth="1"/>
    <col min="10" max="10" width="9.83203125" style="0" customWidth="1"/>
    <col min="11" max="11" width="9.83203125" style="27" customWidth="1"/>
  </cols>
  <sheetData>
    <row r="2" spans="1:10" ht="12.75">
      <c r="A2" s="1" t="s">
        <v>45</v>
      </c>
      <c r="B2" s="2"/>
      <c r="C2" s="2"/>
      <c r="D2" s="2"/>
      <c r="E2" s="2"/>
      <c r="F2" s="2"/>
      <c r="G2" s="3"/>
      <c r="H2" s="2"/>
      <c r="I2" s="2"/>
      <c r="J2" s="2"/>
    </row>
    <row r="3" spans="1:11" ht="12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8"/>
    </row>
    <row r="4" spans="1:11" s="8" customFormat="1" ht="12" customHeight="1">
      <c r="A4" s="6"/>
      <c r="B4" s="6"/>
      <c r="C4" s="6"/>
      <c r="D4" s="6"/>
      <c r="E4" s="6"/>
      <c r="F4" s="6"/>
      <c r="G4" s="7"/>
      <c r="H4" s="6"/>
      <c r="I4" s="6"/>
      <c r="J4" s="6"/>
      <c r="K4" s="29"/>
    </row>
    <row r="5" spans="1:11" s="8" customFormat="1" ht="12" customHeight="1">
      <c r="A5" s="11" t="s">
        <v>44</v>
      </c>
      <c r="B5" s="10">
        <v>2002</v>
      </c>
      <c r="C5" s="10">
        <v>2003</v>
      </c>
      <c r="D5" s="10">
        <v>2004</v>
      </c>
      <c r="E5" s="9"/>
      <c r="F5" s="34">
        <v>2005</v>
      </c>
      <c r="G5" s="35"/>
      <c r="H5" s="35"/>
      <c r="I5" s="35"/>
      <c r="J5" s="35"/>
      <c r="K5" s="36"/>
    </row>
    <row r="6" spans="2:11" s="8" customFormat="1" ht="12" customHeight="1">
      <c r="B6" s="11"/>
      <c r="C6" s="11"/>
      <c r="D6" s="11"/>
      <c r="E6" s="9"/>
      <c r="F6" s="10" t="s">
        <v>0</v>
      </c>
      <c r="G6" s="12" t="s">
        <v>1</v>
      </c>
      <c r="H6" s="10" t="s">
        <v>2</v>
      </c>
      <c r="I6" s="10" t="s">
        <v>3</v>
      </c>
      <c r="J6" s="13" t="s">
        <v>4</v>
      </c>
      <c r="K6" s="31" t="s">
        <v>42</v>
      </c>
    </row>
    <row r="7" spans="1:11" s="8" customFormat="1" ht="12" customHeight="1">
      <c r="A7" s="14"/>
      <c r="B7" s="14"/>
      <c r="C7" s="14"/>
      <c r="D7" s="14"/>
      <c r="E7" s="14"/>
      <c r="F7" s="14"/>
      <c r="G7" s="15"/>
      <c r="H7" s="16"/>
      <c r="I7" s="14"/>
      <c r="J7" s="14"/>
      <c r="K7" s="30"/>
    </row>
    <row r="8" spans="1:11" s="8" customFormat="1" ht="12" customHeight="1">
      <c r="A8" s="9"/>
      <c r="B8" s="11"/>
      <c r="C8" s="11"/>
      <c r="D8" s="11"/>
      <c r="E8" s="9"/>
      <c r="F8" s="9"/>
      <c r="G8" s="17"/>
      <c r="H8" s="9"/>
      <c r="I8" s="9"/>
      <c r="J8" s="9"/>
      <c r="K8" s="29"/>
    </row>
    <row r="9" spans="1:11" s="8" customFormat="1" ht="12" customHeight="1">
      <c r="A9" s="5" t="s">
        <v>43</v>
      </c>
      <c r="B9" s="11"/>
      <c r="C9" s="11"/>
      <c r="D9" s="11"/>
      <c r="E9" s="9"/>
      <c r="F9" s="9"/>
      <c r="G9" s="17"/>
      <c r="H9" s="9"/>
      <c r="I9" s="9"/>
      <c r="J9" s="9"/>
      <c r="K9" s="29"/>
    </row>
    <row r="10" spans="1:11" s="8" customFormat="1" ht="12" customHeight="1">
      <c r="A10" s="18" t="s">
        <v>5</v>
      </c>
      <c r="B10" s="19">
        <v>1291</v>
      </c>
      <c r="C10" s="19">
        <v>1155</v>
      </c>
      <c r="D10" s="19">
        <v>1115</v>
      </c>
      <c r="E10" s="19"/>
      <c r="F10" s="19">
        <v>487</v>
      </c>
      <c r="G10" s="19">
        <v>181</v>
      </c>
      <c r="H10" s="19">
        <v>186</v>
      </c>
      <c r="I10" s="19">
        <v>163</v>
      </c>
      <c r="J10" s="20">
        <f>SUM(F10:I10)</f>
        <v>1017</v>
      </c>
      <c r="K10" s="20">
        <v>23739</v>
      </c>
    </row>
    <row r="11" spans="1:11" s="8" customFormat="1" ht="12" customHeight="1">
      <c r="A11" s="18" t="s">
        <v>6</v>
      </c>
      <c r="B11" s="19">
        <v>4128</v>
      </c>
      <c r="C11" s="19">
        <v>4049</v>
      </c>
      <c r="D11" s="19">
        <v>3255</v>
      </c>
      <c r="E11" s="19"/>
      <c r="F11" s="19">
        <v>1137</v>
      </c>
      <c r="G11" s="19">
        <v>572</v>
      </c>
      <c r="H11" s="19">
        <v>456</v>
      </c>
      <c r="I11" s="19">
        <v>972</v>
      </c>
      <c r="J11" s="20">
        <f aca="true" t="shared" si="0" ref="J11:J50">SUM(F11:I11)</f>
        <v>3137</v>
      </c>
      <c r="K11" s="20">
        <v>79944</v>
      </c>
    </row>
    <row r="12" spans="1:11" s="8" customFormat="1" ht="12" customHeight="1">
      <c r="A12" s="18" t="s">
        <v>7</v>
      </c>
      <c r="B12" s="19">
        <v>5175</v>
      </c>
      <c r="C12" s="19">
        <v>4458</v>
      </c>
      <c r="D12" s="19">
        <v>4573</v>
      </c>
      <c r="E12" s="19"/>
      <c r="F12" s="19">
        <v>1792</v>
      </c>
      <c r="G12" s="19">
        <v>1715</v>
      </c>
      <c r="H12" s="19">
        <v>569</v>
      </c>
      <c r="I12" s="19">
        <v>1285</v>
      </c>
      <c r="J12" s="20">
        <f t="shared" si="0"/>
        <v>5361</v>
      </c>
      <c r="K12" s="20">
        <v>221753</v>
      </c>
    </row>
    <row r="13" spans="1:11" s="8" customFormat="1" ht="12" customHeight="1">
      <c r="A13" s="18" t="s">
        <v>8</v>
      </c>
      <c r="B13" s="19">
        <v>1361</v>
      </c>
      <c r="C13" s="19">
        <v>1384</v>
      </c>
      <c r="D13" s="19">
        <v>1183</v>
      </c>
      <c r="E13" s="19"/>
      <c r="F13" s="19">
        <v>256</v>
      </c>
      <c r="G13" s="19">
        <v>97</v>
      </c>
      <c r="H13" s="19">
        <v>143</v>
      </c>
      <c r="I13" s="19">
        <v>390</v>
      </c>
      <c r="J13" s="20">
        <f t="shared" si="0"/>
        <v>886</v>
      </c>
      <c r="K13" s="20">
        <v>51260</v>
      </c>
    </row>
    <row r="14" spans="1:11" s="8" customFormat="1" ht="12" customHeight="1">
      <c r="A14" s="18" t="s">
        <v>9</v>
      </c>
      <c r="B14" s="19">
        <v>8412</v>
      </c>
      <c r="C14" s="19">
        <v>8592</v>
      </c>
      <c r="D14" s="19">
        <v>7865</v>
      </c>
      <c r="E14" s="19"/>
      <c r="F14" s="19">
        <v>1903</v>
      </c>
      <c r="G14" s="19">
        <v>1063</v>
      </c>
      <c r="H14" s="19">
        <v>1722</v>
      </c>
      <c r="I14" s="19">
        <v>3188</v>
      </c>
      <c r="J14" s="20">
        <f t="shared" si="0"/>
        <v>7876</v>
      </c>
      <c r="K14" s="20">
        <v>392579</v>
      </c>
    </row>
    <row r="15" spans="1:11" s="8" customFormat="1" ht="12" customHeight="1">
      <c r="A15" s="18" t="s">
        <v>10</v>
      </c>
      <c r="B15" s="19">
        <v>23382</v>
      </c>
      <c r="C15" s="19">
        <v>21190</v>
      </c>
      <c r="D15" s="19">
        <v>24853</v>
      </c>
      <c r="E15" s="19"/>
      <c r="F15" s="19">
        <v>4140</v>
      </c>
      <c r="G15" s="19">
        <v>7959</v>
      </c>
      <c r="H15" s="19">
        <v>3407</v>
      </c>
      <c r="I15" s="19">
        <v>11616</v>
      </c>
      <c r="J15" s="20">
        <f t="shared" si="0"/>
        <v>27122</v>
      </c>
      <c r="K15" s="20">
        <v>697524</v>
      </c>
    </row>
    <row r="16" spans="1:11" s="8" customFormat="1" ht="12" customHeight="1">
      <c r="A16" s="18" t="s">
        <v>11</v>
      </c>
      <c r="B16" s="19">
        <v>4046</v>
      </c>
      <c r="C16" s="19">
        <v>3803</v>
      </c>
      <c r="D16" s="19">
        <v>3475</v>
      </c>
      <c r="E16" s="19"/>
      <c r="F16" s="19">
        <v>802</v>
      </c>
      <c r="G16" s="19">
        <f>11+1209</f>
        <v>1220</v>
      </c>
      <c r="H16" s="19">
        <f>440+386</f>
        <v>826</v>
      </c>
      <c r="I16" s="19">
        <f>97+1265</f>
        <v>1362</v>
      </c>
      <c r="J16" s="20">
        <f t="shared" si="0"/>
        <v>4210</v>
      </c>
      <c r="K16" s="20">
        <v>173978</v>
      </c>
    </row>
    <row r="17" spans="1:11" s="8" customFormat="1" ht="12" customHeight="1">
      <c r="A17" s="21" t="s">
        <v>12</v>
      </c>
      <c r="B17" s="19">
        <v>141</v>
      </c>
      <c r="C17" s="19">
        <v>126</v>
      </c>
      <c r="D17" s="19">
        <v>145</v>
      </c>
      <c r="E17" s="19"/>
      <c r="F17" s="19">
        <v>28</v>
      </c>
      <c r="G17" s="19">
        <v>31</v>
      </c>
      <c r="H17" s="19">
        <v>30</v>
      </c>
      <c r="I17" s="19">
        <v>40</v>
      </c>
      <c r="J17" s="20">
        <f t="shared" si="0"/>
        <v>129</v>
      </c>
      <c r="K17" s="20">
        <v>9256</v>
      </c>
    </row>
    <row r="18" spans="1:11" s="8" customFormat="1" ht="12" customHeight="1">
      <c r="A18" s="21" t="s">
        <v>13</v>
      </c>
      <c r="B18" s="19">
        <v>65906</v>
      </c>
      <c r="C18" s="19">
        <v>52925</v>
      </c>
      <c r="D18" s="19">
        <v>53376</v>
      </c>
      <c r="E18" s="19"/>
      <c r="F18" s="19">
        <v>15351</v>
      </c>
      <c r="G18" s="19">
        <v>11134</v>
      </c>
      <c r="H18" s="19">
        <v>8058</v>
      </c>
      <c r="I18" s="19">
        <v>14862</v>
      </c>
      <c r="J18" s="20">
        <f t="shared" si="0"/>
        <v>49405</v>
      </c>
      <c r="K18" s="20">
        <v>2448903</v>
      </c>
    </row>
    <row r="19" spans="1:11" s="8" customFormat="1" ht="12" customHeight="1">
      <c r="A19" s="21" t="s">
        <v>14</v>
      </c>
      <c r="B19" s="19">
        <v>15305</v>
      </c>
      <c r="C19" s="19">
        <v>16368</v>
      </c>
      <c r="D19" s="19">
        <v>16887</v>
      </c>
      <c r="E19" s="19"/>
      <c r="F19" s="19">
        <v>3553</v>
      </c>
      <c r="G19" s="19">
        <v>3006</v>
      </c>
      <c r="H19" s="19">
        <v>5820</v>
      </c>
      <c r="I19" s="19">
        <v>6067</v>
      </c>
      <c r="J19" s="20">
        <f t="shared" si="0"/>
        <v>18446</v>
      </c>
      <c r="K19" s="20">
        <v>492380</v>
      </c>
    </row>
    <row r="20" spans="1:11" s="8" customFormat="1" ht="12" customHeight="1">
      <c r="A20" s="21" t="s">
        <v>15</v>
      </c>
      <c r="B20" s="19">
        <v>6570</v>
      </c>
      <c r="C20" s="19">
        <v>6048</v>
      </c>
      <c r="D20" s="19">
        <v>6076</v>
      </c>
      <c r="E20" s="19"/>
      <c r="F20" s="19">
        <v>1515</v>
      </c>
      <c r="G20" s="19">
        <v>1087</v>
      </c>
      <c r="H20" s="19">
        <v>810</v>
      </c>
      <c r="I20" s="19">
        <v>1951</v>
      </c>
      <c r="J20" s="20">
        <f t="shared" si="0"/>
        <v>5363</v>
      </c>
      <c r="K20" s="20">
        <v>435805</v>
      </c>
    </row>
    <row r="21" spans="1:11" s="8" customFormat="1" ht="12" customHeight="1">
      <c r="A21" s="21" t="s">
        <v>16</v>
      </c>
      <c r="B21" s="19">
        <v>5788</v>
      </c>
      <c r="C21" s="19">
        <v>5061</v>
      </c>
      <c r="D21" s="19">
        <v>5174</v>
      </c>
      <c r="E21" s="19"/>
      <c r="F21" s="19">
        <v>1218</v>
      </c>
      <c r="G21" s="19">
        <v>1575</v>
      </c>
      <c r="H21" s="19">
        <v>1752</v>
      </c>
      <c r="I21" s="19">
        <v>828</v>
      </c>
      <c r="J21" s="20">
        <f t="shared" si="0"/>
        <v>5373</v>
      </c>
      <c r="K21" s="20">
        <v>142491</v>
      </c>
    </row>
    <row r="22" spans="1:11" s="8" customFormat="1" ht="12" customHeight="1">
      <c r="A22" s="21" t="s">
        <v>17</v>
      </c>
      <c r="B22" s="19">
        <v>1058</v>
      </c>
      <c r="C22" s="19">
        <v>1149</v>
      </c>
      <c r="D22" s="19">
        <v>743</v>
      </c>
      <c r="E22" s="19"/>
      <c r="F22" s="19">
        <v>415</v>
      </c>
      <c r="G22" s="19">
        <v>79</v>
      </c>
      <c r="H22" s="19">
        <v>368</v>
      </c>
      <c r="I22" s="19">
        <v>147</v>
      </c>
      <c r="J22" s="20">
        <f t="shared" si="0"/>
        <v>1009</v>
      </c>
      <c r="K22" s="20">
        <v>22120</v>
      </c>
    </row>
    <row r="23" spans="1:11" s="8" customFormat="1" ht="12" customHeight="1">
      <c r="A23" s="21" t="s">
        <v>18</v>
      </c>
      <c r="B23" s="19">
        <v>163</v>
      </c>
      <c r="C23" s="19">
        <v>194</v>
      </c>
      <c r="D23" s="19">
        <v>219</v>
      </c>
      <c r="E23" s="19"/>
      <c r="F23" s="19">
        <v>66</v>
      </c>
      <c r="G23" s="19">
        <v>41</v>
      </c>
      <c r="H23" s="19">
        <v>87</v>
      </c>
      <c r="I23" s="19">
        <v>48</v>
      </c>
      <c r="J23" s="20">
        <f t="shared" si="0"/>
        <v>242</v>
      </c>
      <c r="K23" s="20">
        <v>16651</v>
      </c>
    </row>
    <row r="24" spans="1:13" s="8" customFormat="1" ht="12" customHeight="1">
      <c r="A24" s="22" t="s">
        <v>19</v>
      </c>
      <c r="B24" s="20">
        <v>142726</v>
      </c>
      <c r="C24" s="20">
        <v>126502</v>
      </c>
      <c r="D24" s="20">
        <v>128939</v>
      </c>
      <c r="E24" s="20"/>
      <c r="F24" s="20">
        <f>SUM(F10:F23)</f>
        <v>32663</v>
      </c>
      <c r="G24" s="20">
        <f>SUM(G10:G23)</f>
        <v>29760</v>
      </c>
      <c r="H24" s="20">
        <f>SUM(H10:H23)</f>
        <v>24234</v>
      </c>
      <c r="I24" s="20">
        <f>SUM(I10:I23)</f>
        <v>42919</v>
      </c>
      <c r="J24" s="20">
        <f t="shared" si="0"/>
        <v>129576</v>
      </c>
      <c r="K24" s="20">
        <f>SUM(K10:K23)</f>
        <v>5208383</v>
      </c>
      <c r="M24" s="32"/>
    </row>
    <row r="25" spans="1:11" s="8" customFormat="1" ht="12" customHeight="1">
      <c r="A25" s="21"/>
      <c r="B25" s="19"/>
      <c r="C25" s="19"/>
      <c r="D25" s="19"/>
      <c r="E25" s="19"/>
      <c r="F25" s="19"/>
      <c r="G25" s="19"/>
      <c r="H25" s="19"/>
      <c r="I25" s="19"/>
      <c r="J25" s="20"/>
      <c r="K25" s="20"/>
    </row>
    <row r="26" spans="1:11" s="8" customFormat="1" ht="12" customHeight="1">
      <c r="A26" s="23" t="s">
        <v>20</v>
      </c>
      <c r="B26" s="19"/>
      <c r="C26" s="19"/>
      <c r="D26" s="19"/>
      <c r="E26" s="19"/>
      <c r="F26" s="19"/>
      <c r="G26" s="19"/>
      <c r="H26" s="19"/>
      <c r="I26" s="19"/>
      <c r="J26" s="20"/>
      <c r="K26" s="20"/>
    </row>
    <row r="27" spans="1:11" s="8" customFormat="1" ht="12" customHeight="1">
      <c r="A27" s="24" t="s">
        <v>21</v>
      </c>
      <c r="B27" s="19">
        <v>13652</v>
      </c>
      <c r="C27" s="19">
        <v>14349</v>
      </c>
      <c r="D27" s="19">
        <v>15953</v>
      </c>
      <c r="E27" s="19"/>
      <c r="F27" s="19">
        <v>3490</v>
      </c>
      <c r="G27" s="19">
        <v>5367</v>
      </c>
      <c r="H27" s="19">
        <v>2651</v>
      </c>
      <c r="I27" s="19">
        <v>4496</v>
      </c>
      <c r="J27" s="20">
        <f t="shared" si="0"/>
        <v>16004</v>
      </c>
      <c r="K27" s="20">
        <v>328240</v>
      </c>
    </row>
    <row r="28" spans="1:11" s="8" customFormat="1" ht="12" customHeight="1">
      <c r="A28" s="21" t="s">
        <v>22</v>
      </c>
      <c r="B28" s="19">
        <v>2205</v>
      </c>
      <c r="C28" s="19">
        <v>2276</v>
      </c>
      <c r="D28" s="19">
        <v>1781</v>
      </c>
      <c r="E28" s="19"/>
      <c r="F28" s="19">
        <v>687</v>
      </c>
      <c r="G28" s="19">
        <v>317</v>
      </c>
      <c r="H28" s="19">
        <v>453</v>
      </c>
      <c r="I28" s="19">
        <v>754</v>
      </c>
      <c r="J28" s="20">
        <f t="shared" si="0"/>
        <v>2211</v>
      </c>
      <c r="K28" s="20">
        <v>42191</v>
      </c>
    </row>
    <row r="29" spans="1:11" s="8" customFormat="1" ht="12" customHeight="1">
      <c r="A29" s="21" t="s">
        <v>23</v>
      </c>
      <c r="B29" s="19">
        <v>46</v>
      </c>
      <c r="C29" s="19">
        <v>20</v>
      </c>
      <c r="D29" s="19">
        <v>39</v>
      </c>
      <c r="E29" s="19"/>
      <c r="F29" s="33">
        <v>28</v>
      </c>
      <c r="G29" s="33">
        <v>3</v>
      </c>
      <c r="H29" s="19">
        <v>21</v>
      </c>
      <c r="I29" s="19">
        <v>39</v>
      </c>
      <c r="J29" s="20">
        <f t="shared" si="0"/>
        <v>91</v>
      </c>
      <c r="K29" s="20">
        <v>3640</v>
      </c>
    </row>
    <row r="30" spans="1:11" s="8" customFormat="1" ht="12" customHeight="1">
      <c r="A30" s="21" t="s">
        <v>24</v>
      </c>
      <c r="B30" s="19">
        <v>3866</v>
      </c>
      <c r="C30" s="19">
        <v>2497</v>
      </c>
      <c r="D30" s="19">
        <v>2368</v>
      </c>
      <c r="E30" s="19"/>
      <c r="F30" s="19">
        <v>703</v>
      </c>
      <c r="G30" s="19">
        <v>665</v>
      </c>
      <c r="H30" s="19">
        <v>623</v>
      </c>
      <c r="I30" s="19">
        <v>406</v>
      </c>
      <c r="J30" s="20">
        <f t="shared" si="0"/>
        <v>2397</v>
      </c>
      <c r="K30" s="20">
        <v>119072</v>
      </c>
    </row>
    <row r="31" spans="1:11" s="8" customFormat="1" ht="12" customHeight="1">
      <c r="A31" s="21" t="s">
        <v>25</v>
      </c>
      <c r="B31" s="19">
        <v>1213</v>
      </c>
      <c r="C31" s="19">
        <v>1191</v>
      </c>
      <c r="D31" s="19">
        <v>1202</v>
      </c>
      <c r="E31" s="19"/>
      <c r="F31" s="19">
        <v>470</v>
      </c>
      <c r="G31" s="19">
        <v>446</v>
      </c>
      <c r="H31" s="19">
        <v>209</v>
      </c>
      <c r="I31" s="19">
        <v>210</v>
      </c>
      <c r="J31" s="20">
        <f t="shared" si="0"/>
        <v>1335</v>
      </c>
      <c r="K31" s="20">
        <v>169782</v>
      </c>
    </row>
    <row r="32" spans="1:11" s="8" customFormat="1" ht="12" customHeight="1">
      <c r="A32" s="21" t="s">
        <v>26</v>
      </c>
      <c r="B32" s="19">
        <v>85</v>
      </c>
      <c r="C32" s="19">
        <v>94</v>
      </c>
      <c r="D32" s="19">
        <v>169</v>
      </c>
      <c r="E32" s="19"/>
      <c r="F32" s="19">
        <v>5</v>
      </c>
      <c r="G32" s="19">
        <v>69</v>
      </c>
      <c r="H32" s="19">
        <v>54</v>
      </c>
      <c r="I32" s="19">
        <v>14</v>
      </c>
      <c r="J32" s="20">
        <f t="shared" si="0"/>
        <v>142</v>
      </c>
      <c r="K32" s="20">
        <v>37970</v>
      </c>
    </row>
    <row r="33" spans="1:11" s="8" customFormat="1" ht="12" customHeight="1">
      <c r="A33" s="21" t="s">
        <v>27</v>
      </c>
      <c r="B33" s="19">
        <v>2834</v>
      </c>
      <c r="C33" s="19">
        <v>2614</v>
      </c>
      <c r="D33" s="19">
        <v>2628</v>
      </c>
      <c r="E33" s="19"/>
      <c r="F33" s="19">
        <v>639</v>
      </c>
      <c r="G33" s="19">
        <v>583</v>
      </c>
      <c r="H33" s="19">
        <v>603</v>
      </c>
      <c r="I33" s="19">
        <v>166</v>
      </c>
      <c r="J33" s="20">
        <f t="shared" si="0"/>
        <v>1991</v>
      </c>
      <c r="K33" s="20">
        <v>117914</v>
      </c>
    </row>
    <row r="34" spans="1:11" s="8" customFormat="1" ht="12" customHeight="1">
      <c r="A34" s="21" t="s">
        <v>28</v>
      </c>
      <c r="B34" s="19">
        <v>125</v>
      </c>
      <c r="C34" s="19">
        <v>162</v>
      </c>
      <c r="D34" s="19">
        <v>225</v>
      </c>
      <c r="E34" s="19"/>
      <c r="F34" s="19">
        <v>62</v>
      </c>
      <c r="G34" s="19">
        <v>33</v>
      </c>
      <c r="H34" s="19">
        <v>46</v>
      </c>
      <c r="I34" s="19">
        <v>37</v>
      </c>
      <c r="J34" s="20">
        <f t="shared" si="0"/>
        <v>178</v>
      </c>
      <c r="K34" s="20">
        <v>17136</v>
      </c>
    </row>
    <row r="35" spans="1:11" s="8" customFormat="1" ht="12" customHeight="1">
      <c r="A35" s="21" t="s">
        <v>29</v>
      </c>
      <c r="B35" s="19">
        <v>542</v>
      </c>
      <c r="C35" s="19">
        <v>657</v>
      </c>
      <c r="D35" s="19">
        <v>532</v>
      </c>
      <c r="E35" s="19"/>
      <c r="F35" s="19">
        <v>204</v>
      </c>
      <c r="G35" s="19">
        <v>147</v>
      </c>
      <c r="H35" s="19">
        <v>127</v>
      </c>
      <c r="I35" s="19">
        <v>234</v>
      </c>
      <c r="J35" s="20">
        <f t="shared" si="0"/>
        <v>712</v>
      </c>
      <c r="K35" s="20">
        <v>38842</v>
      </c>
    </row>
    <row r="36" spans="1:11" s="8" customFormat="1" ht="12" customHeight="1">
      <c r="A36" s="21" t="s">
        <v>30</v>
      </c>
      <c r="B36" s="19">
        <v>601</v>
      </c>
      <c r="C36" s="19">
        <v>589</v>
      </c>
      <c r="D36" s="19">
        <v>782</v>
      </c>
      <c r="E36" s="19"/>
      <c r="F36" s="19">
        <v>318</v>
      </c>
      <c r="G36" s="19">
        <v>130</v>
      </c>
      <c r="H36" s="19">
        <v>183</v>
      </c>
      <c r="I36" s="19">
        <v>102</v>
      </c>
      <c r="J36" s="20">
        <f t="shared" si="0"/>
        <v>733</v>
      </c>
      <c r="K36" s="20">
        <v>22693</v>
      </c>
    </row>
    <row r="37" spans="1:11" s="8" customFormat="1" ht="12" customHeight="1">
      <c r="A37" s="21" t="s">
        <v>31</v>
      </c>
      <c r="B37" s="19">
        <v>138</v>
      </c>
      <c r="C37" s="19">
        <v>132</v>
      </c>
      <c r="D37" s="19">
        <v>148</v>
      </c>
      <c r="E37" s="19"/>
      <c r="F37" s="19">
        <v>24</v>
      </c>
      <c r="G37" s="19">
        <v>20</v>
      </c>
      <c r="H37" s="19">
        <v>56</v>
      </c>
      <c r="I37" s="19">
        <v>21</v>
      </c>
      <c r="J37" s="20">
        <f t="shared" si="0"/>
        <v>121</v>
      </c>
      <c r="K37" s="20">
        <v>7190</v>
      </c>
    </row>
    <row r="38" spans="1:11" s="8" customFormat="1" ht="12" customHeight="1">
      <c r="A38" s="21" t="s">
        <v>32</v>
      </c>
      <c r="B38" s="19">
        <v>3208</v>
      </c>
      <c r="C38" s="19">
        <v>3728</v>
      </c>
      <c r="D38" s="19">
        <v>3869</v>
      </c>
      <c r="E38" s="19"/>
      <c r="F38" s="19">
        <v>596</v>
      </c>
      <c r="G38" s="19">
        <v>431</v>
      </c>
      <c r="H38" s="19">
        <v>407</v>
      </c>
      <c r="I38" s="19">
        <v>309</v>
      </c>
      <c r="J38" s="20">
        <f t="shared" si="0"/>
        <v>1743</v>
      </c>
      <c r="K38" s="20">
        <f>+(14620903+586731)-(8917828+K24+K27+K28+K29+K30+K31+K32+K33+K34+K35+K36+K37)</f>
        <v>176753</v>
      </c>
    </row>
    <row r="39" spans="1:11" s="8" customFormat="1" ht="12" customHeight="1">
      <c r="A39" s="22" t="s">
        <v>19</v>
      </c>
      <c r="B39" s="20">
        <v>28515</v>
      </c>
      <c r="C39" s="20">
        <v>28309</v>
      </c>
      <c r="D39" s="20">
        <v>29697</v>
      </c>
      <c r="E39" s="20"/>
      <c r="F39" s="20">
        <f>SUM(F27:F38)</f>
        <v>7226</v>
      </c>
      <c r="G39" s="20">
        <f>SUM(G27:G38)</f>
        <v>8211</v>
      </c>
      <c r="H39" s="20">
        <f>SUM(H27:H38)</f>
        <v>5433</v>
      </c>
      <c r="I39" s="20">
        <f>SUM(I27:I38)</f>
        <v>6788</v>
      </c>
      <c r="J39" s="20">
        <f t="shared" si="0"/>
        <v>27658</v>
      </c>
      <c r="K39" s="20">
        <f>SUM(K27:K38)</f>
        <v>1081423</v>
      </c>
    </row>
    <row r="40" spans="1:11" s="8" customFormat="1" ht="12" customHeight="1">
      <c r="A40" s="21"/>
      <c r="B40" s="19"/>
      <c r="C40" s="19"/>
      <c r="D40" s="19"/>
      <c r="E40" s="19"/>
      <c r="F40" s="19"/>
      <c r="G40" s="19"/>
      <c r="H40" s="19"/>
      <c r="I40" s="19"/>
      <c r="J40" s="20"/>
      <c r="K40" s="20"/>
    </row>
    <row r="41" spans="1:11" s="8" customFormat="1" ht="12" customHeight="1">
      <c r="A41" s="23" t="s">
        <v>33</v>
      </c>
      <c r="B41" s="19"/>
      <c r="C41" s="19"/>
      <c r="D41" s="19"/>
      <c r="E41" s="19"/>
      <c r="F41" s="19"/>
      <c r="G41" s="19"/>
      <c r="H41" s="19"/>
      <c r="I41" s="19"/>
      <c r="J41" s="20"/>
      <c r="K41" s="20"/>
    </row>
    <row r="42" spans="1:11" s="8" customFormat="1" ht="12" customHeight="1">
      <c r="A42" s="21" t="s">
        <v>34</v>
      </c>
      <c r="B42" s="19">
        <v>8755</v>
      </c>
      <c r="C42" s="19">
        <v>9771</v>
      </c>
      <c r="D42" s="19">
        <v>11266</v>
      </c>
      <c r="E42" s="19"/>
      <c r="F42" s="19">
        <v>333</v>
      </c>
      <c r="G42" s="19">
        <v>280</v>
      </c>
      <c r="H42" s="19">
        <v>1177</v>
      </c>
      <c r="I42" s="19">
        <v>11744</v>
      </c>
      <c r="J42" s="20">
        <f t="shared" si="0"/>
        <v>13534</v>
      </c>
      <c r="K42" s="20">
        <v>385945</v>
      </c>
    </row>
    <row r="43" spans="1:11" s="8" customFormat="1" ht="12" customHeight="1">
      <c r="A43" s="21" t="s">
        <v>35</v>
      </c>
      <c r="B43" s="19">
        <v>2364</v>
      </c>
      <c r="C43" s="19">
        <v>2591</v>
      </c>
      <c r="D43" s="19">
        <v>3017</v>
      </c>
      <c r="E43" s="19"/>
      <c r="F43" s="19">
        <v>145</v>
      </c>
      <c r="G43" s="19">
        <v>131</v>
      </c>
      <c r="H43" s="19">
        <v>582</v>
      </c>
      <c r="I43" s="19">
        <v>2725</v>
      </c>
      <c r="J43" s="20">
        <f t="shared" si="0"/>
        <v>3583</v>
      </c>
      <c r="K43" s="20">
        <v>76295</v>
      </c>
    </row>
    <row r="44" spans="1:11" s="8" customFormat="1" ht="12" customHeight="1">
      <c r="A44" s="21" t="s">
        <v>36</v>
      </c>
      <c r="B44" s="19">
        <v>2127</v>
      </c>
      <c r="C44" s="19">
        <v>2036</v>
      </c>
      <c r="D44" s="19">
        <v>1905</v>
      </c>
      <c r="E44" s="19"/>
      <c r="F44" s="19">
        <v>249</v>
      </c>
      <c r="G44" s="19">
        <v>267</v>
      </c>
      <c r="H44" s="19">
        <v>1068</v>
      </c>
      <c r="I44" s="19">
        <v>404</v>
      </c>
      <c r="J44" s="20">
        <f t="shared" si="0"/>
        <v>1988</v>
      </c>
      <c r="K44" s="20">
        <v>86982</v>
      </c>
    </row>
    <row r="45" spans="1:11" s="8" customFormat="1" ht="12" customHeight="1">
      <c r="A45" s="25" t="s">
        <v>41</v>
      </c>
      <c r="B45" s="19">
        <v>2942</v>
      </c>
      <c r="C45" s="19">
        <v>3308</v>
      </c>
      <c r="D45" s="19">
        <v>3530</v>
      </c>
      <c r="E45" s="19"/>
      <c r="F45" s="19">
        <v>246</v>
      </c>
      <c r="G45" s="19">
        <v>122</v>
      </c>
      <c r="H45" s="19">
        <v>624</v>
      </c>
      <c r="I45" s="19">
        <v>3404</v>
      </c>
      <c r="J45" s="20">
        <f t="shared" si="0"/>
        <v>4396</v>
      </c>
      <c r="K45" s="20">
        <v>93905</v>
      </c>
    </row>
    <row r="46" spans="1:11" s="8" customFormat="1" ht="12" customHeight="1">
      <c r="A46" s="21" t="s">
        <v>37</v>
      </c>
      <c r="B46" s="19">
        <v>726</v>
      </c>
      <c r="C46" s="19">
        <v>805</v>
      </c>
      <c r="D46" s="19">
        <v>598</v>
      </c>
      <c r="E46" s="19"/>
      <c r="F46" s="19">
        <v>20</v>
      </c>
      <c r="G46" s="19">
        <v>81</v>
      </c>
      <c r="H46" s="19">
        <v>338</v>
      </c>
      <c r="I46" s="19">
        <v>127</v>
      </c>
      <c r="J46" s="20">
        <f t="shared" si="0"/>
        <v>566</v>
      </c>
      <c r="K46" s="20">
        <v>40586</v>
      </c>
    </row>
    <row r="47" spans="1:11" s="8" customFormat="1" ht="12" customHeight="1">
      <c r="A47" s="21" t="s">
        <v>38</v>
      </c>
      <c r="B47" s="19">
        <v>3461</v>
      </c>
      <c r="C47" s="19">
        <v>3610</v>
      </c>
      <c r="D47" s="19">
        <v>4639</v>
      </c>
      <c r="E47" s="19"/>
      <c r="F47" s="19">
        <f>+F50-(F24+F39+F42+F43+F44+F45+F46)</f>
        <v>632</v>
      </c>
      <c r="G47" s="19">
        <f>+G50-(G24+G39+G42+G43+G44+G45+G46)</f>
        <v>2086</v>
      </c>
      <c r="H47" s="19">
        <f>+H50-(H24+H39+H42+H43+H44+H45+H46)</f>
        <v>1639</v>
      </c>
      <c r="I47" s="19">
        <f>+I50-(I24+I39+I42+I43+I44+I45+I46)</f>
        <v>1925</v>
      </c>
      <c r="J47" s="20">
        <f t="shared" si="0"/>
        <v>6282</v>
      </c>
      <c r="K47" s="20">
        <f>+K50-(K24+K39+K42+K43+K44+K45+K46)</f>
        <v>211593</v>
      </c>
    </row>
    <row r="48" spans="1:11" s="8" customFormat="1" ht="12" customHeight="1">
      <c r="A48" s="22" t="s">
        <v>19</v>
      </c>
      <c r="B48" s="20">
        <v>20375</v>
      </c>
      <c r="C48" s="20">
        <v>22121</v>
      </c>
      <c r="D48" s="20">
        <v>24955</v>
      </c>
      <c r="E48" s="20"/>
      <c r="F48" s="20">
        <f>SUM(F42:F47)</f>
        <v>1625</v>
      </c>
      <c r="G48" s="20">
        <f>SUM(G42:G47)</f>
        <v>2967</v>
      </c>
      <c r="H48" s="20">
        <f>SUM(H42:H47)</f>
        <v>5428</v>
      </c>
      <c r="I48" s="20">
        <f>SUM(I42:I47)</f>
        <v>20329</v>
      </c>
      <c r="J48" s="20">
        <f t="shared" si="0"/>
        <v>30349</v>
      </c>
      <c r="K48" s="20">
        <f>SUM(K42:K47)</f>
        <v>895306</v>
      </c>
    </row>
    <row r="49" spans="1:11" s="8" customFormat="1" ht="12" customHeight="1">
      <c r="A49" s="21"/>
      <c r="B49" s="19"/>
      <c r="C49" s="19"/>
      <c r="D49" s="19"/>
      <c r="E49" s="19"/>
      <c r="F49" s="19"/>
      <c r="G49" s="19"/>
      <c r="H49" s="19"/>
      <c r="I49" s="19"/>
      <c r="J49" s="20"/>
      <c r="K49" s="20"/>
    </row>
    <row r="50" spans="1:12" s="8" customFormat="1" ht="12" customHeight="1">
      <c r="A50" s="22" t="s">
        <v>39</v>
      </c>
      <c r="B50" s="20">
        <v>191616</v>
      </c>
      <c r="C50" s="20">
        <v>176932</v>
      </c>
      <c r="D50" s="20">
        <v>183591</v>
      </c>
      <c r="E50" s="20"/>
      <c r="F50" s="20">
        <v>41514</v>
      </c>
      <c r="G50" s="20">
        <v>40938</v>
      </c>
      <c r="H50" s="20">
        <v>35095</v>
      </c>
      <c r="I50" s="20">
        <v>70036</v>
      </c>
      <c r="J50" s="20">
        <f t="shared" si="0"/>
        <v>187583</v>
      </c>
      <c r="K50" s="20">
        <v>7185112</v>
      </c>
      <c r="L50" s="32"/>
    </row>
    <row r="51" spans="1:11" s="8" customFormat="1" ht="12" customHeight="1">
      <c r="A51" s="26"/>
      <c r="B51" s="15"/>
      <c r="C51" s="15"/>
      <c r="D51" s="15"/>
      <c r="E51" s="15"/>
      <c r="F51" s="15"/>
      <c r="G51" s="15"/>
      <c r="H51" s="15"/>
      <c r="I51" s="15"/>
      <c r="J51" s="15"/>
      <c r="K51" s="30"/>
    </row>
    <row r="52" spans="1:11" s="8" customFormat="1" ht="12" customHeight="1">
      <c r="A52" s="5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29"/>
    </row>
    <row r="53" spans="1:11" s="8" customFormat="1" ht="12" customHeight="1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29"/>
    </row>
    <row r="54" spans="2:11" s="8" customFormat="1" ht="12" customHeight="1">
      <c r="B54" s="11"/>
      <c r="C54" s="11"/>
      <c r="D54" s="11"/>
      <c r="K54" s="29"/>
    </row>
    <row r="55" spans="2:11" s="8" customFormat="1" ht="12" customHeight="1">
      <c r="B55" s="11"/>
      <c r="C55" s="11"/>
      <c r="D55" s="11"/>
      <c r="K55" s="29"/>
    </row>
    <row r="56" spans="2:11" s="8" customFormat="1" ht="9">
      <c r="B56" s="11"/>
      <c r="C56" s="11"/>
      <c r="D56" s="11"/>
      <c r="K56" s="29"/>
    </row>
    <row r="57" spans="2:11" s="8" customFormat="1" ht="9">
      <c r="B57" s="11"/>
      <c r="C57" s="11"/>
      <c r="D57" s="11"/>
      <c r="K57" s="29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2004-12-06T08:30:26Z</cp:lastPrinted>
  <dcterms:created xsi:type="dcterms:W3CDTF">2003-10-21T10:43:06Z</dcterms:created>
  <dcterms:modified xsi:type="dcterms:W3CDTF">2006-10-30T13:51:50Z</dcterms:modified>
  <cp:category/>
  <cp:version/>
  <cp:contentType/>
  <cp:contentStatus/>
</cp:coreProperties>
</file>