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<sst xmlns="http://schemas.openxmlformats.org/spreadsheetml/2006/main" count="21" uniqueCount="21">
  <si>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</si>
  <si>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</si>
  <si>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</si>
  <si>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</si>
  <si>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</si>
  <si>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</si>
  <si>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</si>
  <si>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</si>
  <si>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</si>
  <si>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</si>
  <si>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</si>
  <si>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</si>
  <si>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</si>
  <si>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</si>
  <si>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</si>
  <si>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</si>
  <si>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</si>
  <si>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</si>
  <si>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</si>
  <si>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 15.9</t>
  </si>
  <si>
    <t>Arrivi negli esercizi ricettivi complessivi per mese e provincia - Anno 2005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</si>
</sst>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A23" sqref="A23"/>
    </sheetView>
  </sheetViews>
  <sheetFormatPr defaultColWidth="9.33203125" defaultRowHeight="12.75"/>
  <cols>
    <col min="1" max="1" width="12.16015625" style="2" customWidth="1"/>
    <col min="2" max="4" width="10.83203125" style="2" customWidth="1"/>
    <col min="5" max="5" width="1.335937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spans="1:2" ht="12">
      <c r="A2" s="1" t="s">
        <v>19</v>
      </c>
      <c r="B2" s="1" t="s">
        <v>20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5">
        <v>2002</v>
      </c>
      <c r="C5" s="5">
        <v>2003</v>
      </c>
      <c r="D5" s="5">
        <v>2004</v>
      </c>
      <c r="E5" s="9"/>
      <c r="F5" s="21">
        <v>2005</v>
      </c>
      <c r="G5" s="21"/>
      <c r="H5" s="21"/>
      <c r="I5" s="21"/>
      <c r="J5" s="21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129932</v>
      </c>
      <c r="C9" s="6">
        <v>131446</v>
      </c>
      <c r="D9" s="6">
        <v>131514</v>
      </c>
      <c r="E9" s="6"/>
      <c r="F9" s="6">
        <v>36954</v>
      </c>
      <c r="G9" s="6">
        <v>40115</v>
      </c>
      <c r="H9" s="6">
        <f>37956+13272</f>
        <v>51228</v>
      </c>
      <c r="I9" s="6">
        <v>13632</v>
      </c>
      <c r="J9" s="18">
        <f>SUM(F9:I9)</f>
        <v>141929</v>
      </c>
    </row>
    <row r="10" spans="1:10" s="5" customFormat="1" ht="12" customHeight="1">
      <c r="A10" s="17" t="s">
        <v>7</v>
      </c>
      <c r="B10" s="6">
        <v>153925</v>
      </c>
      <c r="C10" s="6">
        <v>145380</v>
      </c>
      <c r="D10" s="6">
        <v>153553</v>
      </c>
      <c r="E10" s="6"/>
      <c r="F10" s="6">
        <v>37163</v>
      </c>
      <c r="G10" s="6">
        <v>40735</v>
      </c>
      <c r="H10" s="6">
        <f>40563+11217</f>
        <v>51780</v>
      </c>
      <c r="I10" s="6">
        <v>12378</v>
      </c>
      <c r="J10" s="18">
        <f aca="true" t="shared" si="0" ref="J10:J20">SUM(F10:I10)</f>
        <v>142056</v>
      </c>
    </row>
    <row r="11" spans="1:10" s="5" customFormat="1" ht="12" customHeight="1">
      <c r="A11" s="17" t="s">
        <v>8</v>
      </c>
      <c r="B11" s="6">
        <v>287367</v>
      </c>
      <c r="C11" s="6">
        <v>234798</v>
      </c>
      <c r="D11" s="6">
        <v>209076</v>
      </c>
      <c r="E11" s="6"/>
      <c r="F11" s="6">
        <v>65146</v>
      </c>
      <c r="G11" s="6">
        <v>79172</v>
      </c>
      <c r="H11" s="6">
        <f>58170+30367</f>
        <v>88537</v>
      </c>
      <c r="I11" s="6">
        <v>30477</v>
      </c>
      <c r="J11" s="18">
        <f t="shared" si="0"/>
        <v>263332</v>
      </c>
    </row>
    <row r="12" spans="1:10" s="5" customFormat="1" ht="12" customHeight="1">
      <c r="A12" s="17" t="s">
        <v>9</v>
      </c>
      <c r="B12" s="6">
        <v>324154</v>
      </c>
      <c r="C12" s="6">
        <v>373401</v>
      </c>
      <c r="D12" s="6">
        <v>352638</v>
      </c>
      <c r="E12" s="6"/>
      <c r="F12" s="6">
        <v>70329</v>
      </c>
      <c r="G12" s="6">
        <v>87396</v>
      </c>
      <c r="H12" s="6">
        <f>65699+45162</f>
        <v>110861</v>
      </c>
      <c r="I12" s="6">
        <v>44724</v>
      </c>
      <c r="J12" s="18">
        <f t="shared" si="0"/>
        <v>313310</v>
      </c>
    </row>
    <row r="13" spans="1:10" s="5" customFormat="1" ht="12" customHeight="1">
      <c r="A13" s="17" t="s">
        <v>10</v>
      </c>
      <c r="B13" s="6">
        <v>350026</v>
      </c>
      <c r="C13" s="6">
        <v>409991</v>
      </c>
      <c r="D13" s="6">
        <v>400874</v>
      </c>
      <c r="E13" s="6"/>
      <c r="F13" s="6">
        <v>74252</v>
      </c>
      <c r="G13" s="6">
        <v>105910</v>
      </c>
      <c r="H13" s="6">
        <f>71720+58372</f>
        <v>130092</v>
      </c>
      <c r="I13" s="6">
        <v>59114</v>
      </c>
      <c r="J13" s="18">
        <f t="shared" si="0"/>
        <v>369368</v>
      </c>
    </row>
    <row r="14" spans="1:10" s="5" customFormat="1" ht="12" customHeight="1">
      <c r="A14" s="17" t="s">
        <v>11</v>
      </c>
      <c r="B14" s="6">
        <v>424542</v>
      </c>
      <c r="C14" s="6">
        <v>438799</v>
      </c>
      <c r="D14" s="6">
        <v>422017</v>
      </c>
      <c r="E14" s="6"/>
      <c r="F14" s="6">
        <v>90115</v>
      </c>
      <c r="G14" s="6">
        <v>157269</v>
      </c>
      <c r="H14" s="6">
        <f>67953+58112</f>
        <v>126065</v>
      </c>
      <c r="I14" s="6">
        <v>68271</v>
      </c>
      <c r="J14" s="18">
        <f t="shared" si="0"/>
        <v>441720</v>
      </c>
    </row>
    <row r="15" spans="1:10" s="5" customFormat="1" ht="12" customHeight="1">
      <c r="A15" s="17" t="s">
        <v>12</v>
      </c>
      <c r="B15" s="6">
        <v>437596</v>
      </c>
      <c r="C15" s="6">
        <v>430156</v>
      </c>
      <c r="D15" s="6">
        <v>470100</v>
      </c>
      <c r="E15" s="6"/>
      <c r="F15" s="6">
        <v>100570</v>
      </c>
      <c r="G15" s="6">
        <v>164830</v>
      </c>
      <c r="H15" s="6">
        <f>65991+62123</f>
        <v>128114</v>
      </c>
      <c r="I15" s="6">
        <v>71449</v>
      </c>
      <c r="J15" s="18">
        <f t="shared" si="0"/>
        <v>464963</v>
      </c>
    </row>
    <row r="16" spans="1:10" s="5" customFormat="1" ht="12" customHeight="1">
      <c r="A16" s="17" t="s">
        <v>13</v>
      </c>
      <c r="B16" s="6">
        <v>490170</v>
      </c>
      <c r="C16" s="6">
        <v>480590</v>
      </c>
      <c r="D16" s="6">
        <v>478212</v>
      </c>
      <c r="E16" s="6"/>
      <c r="F16" s="6">
        <v>106917</v>
      </c>
      <c r="G16" s="6">
        <v>160254</v>
      </c>
      <c r="H16" s="6">
        <f>70873+55501</f>
        <v>126374</v>
      </c>
      <c r="I16" s="6">
        <v>69631</v>
      </c>
      <c r="J16" s="18">
        <f t="shared" si="0"/>
        <v>463176</v>
      </c>
    </row>
    <row r="17" spans="1:10" s="19" customFormat="1" ht="12" customHeight="1">
      <c r="A17" s="17" t="s">
        <v>14</v>
      </c>
      <c r="B17" s="6">
        <v>343181</v>
      </c>
      <c r="C17" s="6">
        <v>335760</v>
      </c>
      <c r="D17" s="6">
        <v>362748</v>
      </c>
      <c r="E17" s="6"/>
      <c r="F17" s="6">
        <v>75081</v>
      </c>
      <c r="G17" s="6">
        <v>90928</v>
      </c>
      <c r="H17" s="6">
        <f>67746+49427</f>
        <v>117173</v>
      </c>
      <c r="I17" s="6">
        <v>64538</v>
      </c>
      <c r="J17" s="18">
        <f t="shared" si="0"/>
        <v>347720</v>
      </c>
    </row>
    <row r="18" spans="1:10" s="5" customFormat="1" ht="12" customHeight="1">
      <c r="A18" s="17" t="s">
        <v>15</v>
      </c>
      <c r="B18" s="6">
        <v>235752</v>
      </c>
      <c r="C18" s="6">
        <v>228077</v>
      </c>
      <c r="D18" s="6">
        <v>254213</v>
      </c>
      <c r="E18" s="6"/>
      <c r="F18" s="6">
        <v>44199</v>
      </c>
      <c r="G18" s="6">
        <v>45342</v>
      </c>
      <c r="H18" s="6">
        <f>74202+44853</f>
        <v>119055</v>
      </c>
      <c r="I18" s="6">
        <v>44662</v>
      </c>
      <c r="J18" s="18">
        <f t="shared" si="0"/>
        <v>253258</v>
      </c>
    </row>
    <row r="19" spans="1:10" s="5" customFormat="1" ht="12" customHeight="1">
      <c r="A19" s="17" t="s">
        <v>16</v>
      </c>
      <c r="B19" s="6">
        <v>124936</v>
      </c>
      <c r="C19" s="6">
        <v>102265</v>
      </c>
      <c r="D19" s="6">
        <v>118179</v>
      </c>
      <c r="E19" s="6"/>
      <c r="F19" s="6">
        <v>18834</v>
      </c>
      <c r="G19" s="6">
        <v>16186</v>
      </c>
      <c r="H19" s="6">
        <f>52132+10450</f>
        <v>62582</v>
      </c>
      <c r="I19" s="6">
        <v>15340</v>
      </c>
      <c r="J19" s="18">
        <f t="shared" si="0"/>
        <v>112942</v>
      </c>
    </row>
    <row r="20" spans="1:10" s="5" customFormat="1" ht="12" customHeight="1">
      <c r="A20" s="17" t="s">
        <v>17</v>
      </c>
      <c r="B20" s="6">
        <v>124675</v>
      </c>
      <c r="C20" s="6">
        <v>132125</v>
      </c>
      <c r="D20" s="6">
        <v>131148</v>
      </c>
      <c r="E20" s="6"/>
      <c r="F20" s="6">
        <v>28961</v>
      </c>
      <c r="G20" s="6">
        <v>30332</v>
      </c>
      <c r="H20" s="6">
        <f>40106+13637</f>
        <v>53743</v>
      </c>
      <c r="I20" s="6">
        <v>12614</v>
      </c>
      <c r="J20" s="18">
        <f t="shared" si="0"/>
        <v>125650</v>
      </c>
    </row>
    <row r="21" spans="1:10" s="5" customFormat="1" ht="12" customHeight="1">
      <c r="A21" s="20"/>
      <c r="B21" s="14"/>
      <c r="C21" s="14"/>
      <c r="D21" s="14"/>
      <c r="E21" s="14"/>
      <c r="F21" s="14"/>
      <c r="G21" s="14"/>
      <c r="H21" s="15"/>
      <c r="I21" s="14"/>
      <c r="J21" s="14"/>
    </row>
    <row r="22" spans="1:9" s="5" customFormat="1" ht="12" customHeight="1">
      <c r="A22" s="4" t="s">
        <v>18</v>
      </c>
      <c r="I22" s="6"/>
    </row>
    <row r="23" spans="2:4" ht="12" customHeight="1">
      <c r="B23" s="3"/>
      <c r="C23" s="3"/>
      <c r="D23" s="3"/>
    </row>
    <row r="24" spans="6:10" ht="12" customHeight="1">
      <c r="F24" s="3"/>
      <c r="G24" s="3"/>
      <c r="H24" s="3"/>
      <c r="J24" s="3"/>
    </row>
    <row r="25" ht="12" customHeight="1"/>
    <row r="26" ht="12" customHeight="1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2005-12-14T14:41:54Z</cp:lastPrinted>
  <dcterms:created xsi:type="dcterms:W3CDTF">2003-10-21T13:48:20Z</dcterms:created>
  <dcterms:modified xsi:type="dcterms:W3CDTF">2006-09-28T09:18:50Z</dcterms:modified>
  <cp:category/>
  <cp:version/>
  <cp:contentType/>
  <cp:contentStatus/>
</cp:coreProperties>
</file>