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<sst xmlns="http://schemas.openxmlformats.org/spreadsheetml/2006/main" count="46" uniqueCount="34">
  <si>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SOCIETA'  DI PERSONE</t>
  </si>
  <si>
    <t>Sede</t>
  </si>
  <si>
    <t>Unità locale</t>
  </si>
  <si>
    <t>Totale</t>
  </si>
  <si>
    <t>SOCIETA' DI CAPITALE</t>
  </si>
  <si>
    <t>IMPRESE INDIVIDUALI</t>
  </si>
  <si>
    <t>ALTRE FORME</t>
  </si>
  <si>
    <t>TOTALE</t>
  </si>
  <si>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</si>
  <si>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</si>
  <si>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</si>
  <si>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</si>
  <si>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</si>
  <si>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</si>
  <si>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</si>
  <si>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</si>
  <si>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</si>
  <si>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</si>
  <si>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</si>
  <si>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</si>
  <si>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</si>
  <si>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</si>
  <si>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</si>
  <si>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</si>
  <si>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</si>
  <si>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</si>
  <si>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</si>
  <si>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</si>
  <si>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</si>
  <si>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</si>
  <si>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(a) I dati si riferiscono soltanto a esercizi con attività commerciale prevalente.</t>
  </si>
  <si>
    <t>Tavola 13.11</t>
  </si>
  <si>
    <t>Consistenza degli esercizi commerciali per natura giuridica e per regione al 31.12.2006 (a)</t>
  </si>
  <si>
    <r>
      <t>Fonte</t>
    </r>
    <r>
      <rPr>
        <sz val="8"/>
        <rFont val="Arial"/>
        <family val="2"/>
      </rPr>
      <t>: Ministero Sviluppo Economico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</si>
</sst>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tivitaproduttive.gov.it/osservatori/commercio/indice_consistenze_sedefissa.htm" TargetMode="External" /><Relationship Id="rId2" Type="http://schemas.openxmlformats.org/officeDocument/2006/relationships/hyperlink" Target="http://www.attivitaproduttive.gov.it/osservatori/commercio/indice_consistenze_sedefissa.htm" TargetMode="External" /><Relationship Id="rId3" Type="http://schemas.openxmlformats.org/officeDocument/2006/relationships/hyperlink" Target="http://www.attivitaproduttive.gov.it/osservatori/commercio/indice_consistenze_sedefissa.htm" TargetMode="External" /><Relationship Id="rId4" Type="http://schemas.openxmlformats.org/officeDocument/2006/relationships/hyperlink" Target="http://www.attivitaproduttive.gov.it/osservatori/commercio/indice_consistenze_sedefissa.htm" TargetMode="External" /><Relationship Id="rId5" Type="http://schemas.openxmlformats.org/officeDocument/2006/relationships/hyperlink" Target="http://www.attivitaproduttive.gov.it/osservatori/commercio/indice_consistenze_sedefissa.htm" TargetMode="External" /><Relationship Id="rId6" Type="http://schemas.openxmlformats.org/officeDocument/2006/relationships/hyperlink" Target="http://www.attivitaproduttive.gov.it/osservatori/commercio/indice_consistenze_sedefissa.htm" TargetMode="External" /><Relationship Id="rId7" Type="http://schemas.openxmlformats.org/officeDocument/2006/relationships/hyperlink" Target="http://www.attivitaproduttive.gov.it/osservatori/commercio/indice_consistenze_sedefissa.htm" TargetMode="External" /><Relationship Id="rId8" Type="http://schemas.openxmlformats.org/officeDocument/2006/relationships/hyperlink" Target="http://www.attivitaproduttive.gov.it/osservatori/commercio/indice_consistenze_sedefissa.ht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14.8515625" style="0" customWidth="1"/>
    <col min="3" max="3" width="10.421875" style="0" customWidth="1"/>
    <col min="6" max="6" width="11.00390625" style="0" customWidth="1"/>
    <col min="9" max="9" width="11.00390625" style="0" customWidth="1"/>
    <col min="12" max="12" width="11.7109375" style="0" customWidth="1"/>
    <col min="15" max="15" width="11.28125" style="0" customWidth="1"/>
  </cols>
  <sheetData>
    <row r="1" spans="1:2" ht="12.75">
      <c r="A1" s="1" t="s">
        <v>31</v>
      </c>
      <c r="B1" s="1" t="s">
        <v>32</v>
      </c>
    </row>
    <row r="4" spans="1:16" ht="12.75">
      <c r="A4" s="11" t="s">
        <v>8</v>
      </c>
      <c r="B4" s="10" t="s">
        <v>0</v>
      </c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10" t="s">
        <v>6</v>
      </c>
      <c r="L4" s="10"/>
      <c r="M4" s="10"/>
      <c r="N4" s="10" t="s">
        <v>7</v>
      </c>
      <c r="O4" s="10"/>
      <c r="P4" s="10"/>
    </row>
    <row r="5" spans="1:16" ht="12.75">
      <c r="A5" s="12"/>
      <c r="B5" s="2" t="s">
        <v>1</v>
      </c>
      <c r="C5" s="2" t="s">
        <v>2</v>
      </c>
      <c r="D5" s="2" t="s">
        <v>3</v>
      </c>
      <c r="E5" s="2" t="s">
        <v>1</v>
      </c>
      <c r="F5" s="2" t="s">
        <v>2</v>
      </c>
      <c r="G5" s="2" t="s">
        <v>3</v>
      </c>
      <c r="H5" s="2" t="s">
        <v>1</v>
      </c>
      <c r="I5" s="2" t="s">
        <v>2</v>
      </c>
      <c r="J5" s="2" t="s">
        <v>3</v>
      </c>
      <c r="K5" s="2" t="s">
        <v>1</v>
      </c>
      <c r="L5" s="2" t="s">
        <v>2</v>
      </c>
      <c r="M5" s="2" t="s">
        <v>3</v>
      </c>
      <c r="N5" s="2" t="s">
        <v>1</v>
      </c>
      <c r="O5" s="2" t="s">
        <v>2</v>
      </c>
      <c r="P5" s="2" t="s">
        <v>3</v>
      </c>
    </row>
    <row r="7" spans="1:16" ht="12.75">
      <c r="A7" s="3" t="s">
        <v>9</v>
      </c>
      <c r="B7" s="4">
        <v>9538</v>
      </c>
      <c r="C7" s="4">
        <v>4297</v>
      </c>
      <c r="D7" s="4">
        <f>SUM(B7:C7)</f>
        <v>13835</v>
      </c>
      <c r="E7" s="4">
        <v>1348</v>
      </c>
      <c r="F7" s="4">
        <v>5276</v>
      </c>
      <c r="G7" s="4">
        <f>SUM(E7:F7)</f>
        <v>6624</v>
      </c>
      <c r="H7" s="4">
        <v>27991</v>
      </c>
      <c r="I7" s="4">
        <v>2763</v>
      </c>
      <c r="J7" s="4">
        <f>SUM(H7:I7)</f>
        <v>30754</v>
      </c>
      <c r="K7" s="4">
        <v>180</v>
      </c>
      <c r="L7" s="4">
        <v>398</v>
      </c>
      <c r="M7" s="4">
        <f>SUM(K7:L7)</f>
        <v>578</v>
      </c>
      <c r="N7" s="4">
        <f>B7+E7+H7+K7</f>
        <v>39057</v>
      </c>
      <c r="O7" s="4">
        <f aca="true" t="shared" si="0" ref="O7:P22">C7+F7+I7+L7</f>
        <v>12734</v>
      </c>
      <c r="P7" s="4">
        <f t="shared" si="0"/>
        <v>51791</v>
      </c>
    </row>
    <row r="8" spans="1:16" ht="12.75">
      <c r="A8" s="3" t="s">
        <v>10</v>
      </c>
      <c r="B8" s="4">
        <v>452</v>
      </c>
      <c r="C8" s="4">
        <v>213</v>
      </c>
      <c r="D8" s="4">
        <f aca="true" t="shared" si="1" ref="D8:D27">SUM(B8:C8)</f>
        <v>665</v>
      </c>
      <c r="E8" s="4">
        <v>83</v>
      </c>
      <c r="F8" s="4">
        <v>153</v>
      </c>
      <c r="G8" s="4">
        <f aca="true" t="shared" si="2" ref="G8:G27">SUM(E8:F8)</f>
        <v>236</v>
      </c>
      <c r="H8" s="4">
        <v>878</v>
      </c>
      <c r="I8" s="4">
        <v>118</v>
      </c>
      <c r="J8" s="4">
        <f aca="true" t="shared" si="3" ref="J8:J27">SUM(H8:I8)</f>
        <v>996</v>
      </c>
      <c r="K8" s="4">
        <v>6</v>
      </c>
      <c r="L8" s="4">
        <v>15</v>
      </c>
      <c r="M8" s="4">
        <f aca="true" t="shared" si="4" ref="M8:M27">SUM(K8:L8)</f>
        <v>21</v>
      </c>
      <c r="N8" s="4">
        <f aca="true" t="shared" si="5" ref="N8:N27">B8+E8+H8+K8</f>
        <v>1419</v>
      </c>
      <c r="O8" s="4">
        <f t="shared" si="0"/>
        <v>499</v>
      </c>
      <c r="P8" s="4">
        <f t="shared" si="0"/>
        <v>1918</v>
      </c>
    </row>
    <row r="9" spans="1:16" ht="12.75">
      <c r="A9" s="3" t="s">
        <v>11</v>
      </c>
      <c r="B9" s="4">
        <v>16809</v>
      </c>
      <c r="C9" s="4">
        <v>6567</v>
      </c>
      <c r="D9" s="4">
        <f t="shared" si="1"/>
        <v>23376</v>
      </c>
      <c r="E9" s="4">
        <v>5124</v>
      </c>
      <c r="F9" s="4">
        <v>13047</v>
      </c>
      <c r="G9" s="4">
        <f t="shared" si="2"/>
        <v>18171</v>
      </c>
      <c r="H9" s="4">
        <v>43878</v>
      </c>
      <c r="I9" s="4">
        <v>4021</v>
      </c>
      <c r="J9" s="4">
        <f t="shared" si="3"/>
        <v>47899</v>
      </c>
      <c r="K9" s="4">
        <v>498</v>
      </c>
      <c r="L9" s="4">
        <v>744</v>
      </c>
      <c r="M9" s="4">
        <f t="shared" si="4"/>
        <v>1242</v>
      </c>
      <c r="N9" s="4">
        <f t="shared" si="5"/>
        <v>66309</v>
      </c>
      <c r="O9" s="4">
        <f t="shared" si="0"/>
        <v>24379</v>
      </c>
      <c r="P9" s="4">
        <f t="shared" si="0"/>
        <v>90688</v>
      </c>
    </row>
    <row r="10" spans="1:16" s="7" customFormat="1" ht="12.75">
      <c r="A10" s="5" t="s">
        <v>12</v>
      </c>
      <c r="B10" s="6">
        <v>5197</v>
      </c>
      <c r="C10" s="6">
        <v>2059</v>
      </c>
      <c r="D10" s="6">
        <f t="shared" si="1"/>
        <v>7256</v>
      </c>
      <c r="E10" s="6">
        <v>899</v>
      </c>
      <c r="F10" s="6">
        <v>2537</v>
      </c>
      <c r="G10" s="6">
        <f t="shared" si="2"/>
        <v>3436</v>
      </c>
      <c r="H10" s="6">
        <v>13091</v>
      </c>
      <c r="I10" s="6">
        <v>1236</v>
      </c>
      <c r="J10" s="6">
        <f t="shared" si="3"/>
        <v>14327</v>
      </c>
      <c r="K10" s="6">
        <v>74</v>
      </c>
      <c r="L10" s="6">
        <v>183</v>
      </c>
      <c r="M10" s="6">
        <f t="shared" si="4"/>
        <v>257</v>
      </c>
      <c r="N10" s="6">
        <f t="shared" si="5"/>
        <v>19261</v>
      </c>
      <c r="O10" s="6">
        <f t="shared" si="0"/>
        <v>6015</v>
      </c>
      <c r="P10" s="6">
        <f t="shared" si="0"/>
        <v>25276</v>
      </c>
    </row>
    <row r="11" spans="1:16" ht="12.75">
      <c r="A11" s="3" t="s">
        <v>13</v>
      </c>
      <c r="B11" s="4">
        <f>998+1301</f>
        <v>2299</v>
      </c>
      <c r="C11" s="4">
        <f>696+821</f>
        <v>1517</v>
      </c>
      <c r="D11" s="4">
        <f t="shared" si="1"/>
        <v>3816</v>
      </c>
      <c r="E11" s="4">
        <f>142+169</f>
        <v>311</v>
      </c>
      <c r="F11" s="4">
        <f>583+601</f>
        <v>1184</v>
      </c>
      <c r="G11" s="4">
        <f t="shared" si="2"/>
        <v>1495</v>
      </c>
      <c r="H11" s="4">
        <f>1657+2168</f>
        <v>3825</v>
      </c>
      <c r="I11" s="4">
        <f>385+383</f>
        <v>768</v>
      </c>
      <c r="J11" s="4">
        <f t="shared" si="3"/>
        <v>4593</v>
      </c>
      <c r="K11" s="4">
        <f>33+79</f>
        <v>112</v>
      </c>
      <c r="L11" s="4">
        <f>62+357</f>
        <v>419</v>
      </c>
      <c r="M11" s="4">
        <f t="shared" si="4"/>
        <v>531</v>
      </c>
      <c r="N11" s="4">
        <f t="shared" si="5"/>
        <v>6547</v>
      </c>
      <c r="O11" s="4">
        <f t="shared" si="0"/>
        <v>3888</v>
      </c>
      <c r="P11" s="4">
        <f t="shared" si="0"/>
        <v>10435</v>
      </c>
    </row>
    <row r="12" spans="1:16" ht="12.75">
      <c r="A12" s="3" t="s">
        <v>14</v>
      </c>
      <c r="B12" s="4">
        <v>2349</v>
      </c>
      <c r="C12" s="4">
        <v>1066</v>
      </c>
      <c r="D12" s="4">
        <f t="shared" si="1"/>
        <v>3415</v>
      </c>
      <c r="E12" s="4">
        <v>590</v>
      </c>
      <c r="F12" s="4">
        <v>1834</v>
      </c>
      <c r="G12" s="4">
        <f t="shared" si="2"/>
        <v>2424</v>
      </c>
      <c r="H12" s="4">
        <v>6938</v>
      </c>
      <c r="I12" s="4">
        <v>788</v>
      </c>
      <c r="J12" s="4">
        <f t="shared" si="3"/>
        <v>7726</v>
      </c>
      <c r="K12" s="4">
        <v>50</v>
      </c>
      <c r="L12" s="4">
        <v>333</v>
      </c>
      <c r="M12" s="4">
        <f t="shared" si="4"/>
        <v>383</v>
      </c>
      <c r="N12" s="4">
        <f t="shared" si="5"/>
        <v>9927</v>
      </c>
      <c r="O12" s="4">
        <f t="shared" si="0"/>
        <v>4021</v>
      </c>
      <c r="P12" s="4">
        <f t="shared" si="0"/>
        <v>13948</v>
      </c>
    </row>
    <row r="13" spans="1:16" ht="12.75">
      <c r="A13" s="3" t="s">
        <v>15</v>
      </c>
      <c r="B13" s="4">
        <v>9829</v>
      </c>
      <c r="C13" s="4">
        <v>4758</v>
      </c>
      <c r="D13" s="4">
        <f t="shared" si="1"/>
        <v>14587</v>
      </c>
      <c r="E13" s="4">
        <v>2314</v>
      </c>
      <c r="F13" s="4">
        <v>6907</v>
      </c>
      <c r="G13" s="4">
        <f t="shared" si="2"/>
        <v>9221</v>
      </c>
      <c r="H13" s="4">
        <v>24215</v>
      </c>
      <c r="I13" s="4">
        <v>3061</v>
      </c>
      <c r="J13" s="4">
        <f t="shared" si="3"/>
        <v>27276</v>
      </c>
      <c r="K13" s="4">
        <v>132</v>
      </c>
      <c r="L13" s="4">
        <v>619</v>
      </c>
      <c r="M13" s="4">
        <f t="shared" si="4"/>
        <v>751</v>
      </c>
      <c r="N13" s="4">
        <f t="shared" si="5"/>
        <v>36490</v>
      </c>
      <c r="O13" s="4">
        <f t="shared" si="0"/>
        <v>15345</v>
      </c>
      <c r="P13" s="4">
        <f t="shared" si="0"/>
        <v>51835</v>
      </c>
    </row>
    <row r="14" spans="1:16" ht="12.75">
      <c r="A14" s="3" t="s">
        <v>16</v>
      </c>
      <c r="B14" s="4">
        <v>9818</v>
      </c>
      <c r="C14" s="4">
        <v>3635</v>
      </c>
      <c r="D14" s="4">
        <f t="shared" si="1"/>
        <v>13453</v>
      </c>
      <c r="E14" s="4">
        <v>2257</v>
      </c>
      <c r="F14" s="4">
        <v>5732</v>
      </c>
      <c r="G14" s="4">
        <f t="shared" si="2"/>
        <v>7989</v>
      </c>
      <c r="H14" s="4">
        <v>24553</v>
      </c>
      <c r="I14" s="4">
        <v>2764</v>
      </c>
      <c r="J14" s="4">
        <f t="shared" si="3"/>
        <v>27317</v>
      </c>
      <c r="K14" s="4">
        <v>126</v>
      </c>
      <c r="L14" s="4">
        <v>624</v>
      </c>
      <c r="M14" s="4">
        <f t="shared" si="4"/>
        <v>750</v>
      </c>
      <c r="N14" s="4">
        <f t="shared" si="5"/>
        <v>36754</v>
      </c>
      <c r="O14" s="4">
        <f t="shared" si="0"/>
        <v>12755</v>
      </c>
      <c r="P14" s="4">
        <f t="shared" si="0"/>
        <v>49509</v>
      </c>
    </row>
    <row r="15" spans="1:16" ht="12.75">
      <c r="A15" s="3" t="s">
        <v>17</v>
      </c>
      <c r="B15" s="4">
        <v>9836</v>
      </c>
      <c r="C15" s="4">
        <v>3869</v>
      </c>
      <c r="D15" s="4">
        <f t="shared" si="1"/>
        <v>13705</v>
      </c>
      <c r="E15" s="4">
        <v>2652</v>
      </c>
      <c r="F15" s="4">
        <v>5747</v>
      </c>
      <c r="G15" s="4">
        <f t="shared" si="2"/>
        <v>8399</v>
      </c>
      <c r="H15" s="4">
        <v>24422</v>
      </c>
      <c r="I15" s="4">
        <v>2996</v>
      </c>
      <c r="J15" s="4">
        <f t="shared" si="3"/>
        <v>27418</v>
      </c>
      <c r="K15" s="4">
        <v>203</v>
      </c>
      <c r="L15" s="4">
        <v>691</v>
      </c>
      <c r="M15" s="4">
        <f t="shared" si="4"/>
        <v>894</v>
      </c>
      <c r="N15" s="4">
        <f t="shared" si="5"/>
        <v>37113</v>
      </c>
      <c r="O15" s="4">
        <f t="shared" si="0"/>
        <v>13303</v>
      </c>
      <c r="P15" s="4">
        <f t="shared" si="0"/>
        <v>50416</v>
      </c>
    </row>
    <row r="16" spans="1:16" ht="12.75">
      <c r="A16" s="3" t="s">
        <v>18</v>
      </c>
      <c r="B16" s="4">
        <v>3361</v>
      </c>
      <c r="C16" s="4">
        <v>1520</v>
      </c>
      <c r="D16" s="4">
        <f t="shared" si="1"/>
        <v>4881</v>
      </c>
      <c r="E16" s="4">
        <v>894</v>
      </c>
      <c r="F16" s="4">
        <v>2261</v>
      </c>
      <c r="G16" s="4">
        <f t="shared" si="2"/>
        <v>3155</v>
      </c>
      <c r="H16" s="4">
        <v>10083</v>
      </c>
      <c r="I16" s="4">
        <v>1547</v>
      </c>
      <c r="J16" s="4">
        <f t="shared" si="3"/>
        <v>11630</v>
      </c>
      <c r="K16" s="4">
        <v>78</v>
      </c>
      <c r="L16" s="4">
        <v>215</v>
      </c>
      <c r="M16" s="4">
        <f t="shared" si="4"/>
        <v>293</v>
      </c>
      <c r="N16" s="4">
        <f t="shared" si="5"/>
        <v>14416</v>
      </c>
      <c r="O16" s="4">
        <f t="shared" si="0"/>
        <v>5543</v>
      </c>
      <c r="P16" s="4">
        <f t="shared" si="0"/>
        <v>19959</v>
      </c>
    </row>
    <row r="17" spans="1:16" ht="12.75">
      <c r="A17" s="3" t="s">
        <v>19</v>
      </c>
      <c r="B17" s="4">
        <v>2492</v>
      </c>
      <c r="C17" s="4">
        <v>1096</v>
      </c>
      <c r="D17" s="4">
        <f t="shared" si="1"/>
        <v>3588</v>
      </c>
      <c r="E17" s="4">
        <v>590</v>
      </c>
      <c r="F17" s="4">
        <v>1274</v>
      </c>
      <c r="G17" s="4">
        <f t="shared" si="2"/>
        <v>1864</v>
      </c>
      <c r="H17" s="4">
        <v>5896</v>
      </c>
      <c r="I17" s="4">
        <v>733</v>
      </c>
      <c r="J17" s="4">
        <f t="shared" si="3"/>
        <v>6629</v>
      </c>
      <c r="K17" s="4">
        <v>33</v>
      </c>
      <c r="L17" s="4">
        <v>108</v>
      </c>
      <c r="M17" s="4">
        <f t="shared" si="4"/>
        <v>141</v>
      </c>
      <c r="N17" s="4">
        <f t="shared" si="5"/>
        <v>9011</v>
      </c>
      <c r="O17" s="4">
        <f t="shared" si="0"/>
        <v>3211</v>
      </c>
      <c r="P17" s="4">
        <f t="shared" si="0"/>
        <v>12222</v>
      </c>
    </row>
    <row r="18" spans="1:16" ht="12.75">
      <c r="A18" s="3" t="s">
        <v>20</v>
      </c>
      <c r="B18" s="4">
        <v>7024</v>
      </c>
      <c r="C18" s="4">
        <v>2853</v>
      </c>
      <c r="D18" s="4">
        <f t="shared" si="1"/>
        <v>9877</v>
      </c>
      <c r="E18" s="4">
        <v>5386</v>
      </c>
      <c r="F18" s="4">
        <v>8349</v>
      </c>
      <c r="G18" s="4">
        <f t="shared" si="2"/>
        <v>13735</v>
      </c>
      <c r="H18" s="4">
        <v>42552</v>
      </c>
      <c r="I18" s="4">
        <v>3370</v>
      </c>
      <c r="J18" s="4">
        <f t="shared" si="3"/>
        <v>45922</v>
      </c>
      <c r="K18" s="4">
        <v>129</v>
      </c>
      <c r="L18" s="4">
        <v>400</v>
      </c>
      <c r="M18" s="4">
        <f t="shared" si="4"/>
        <v>529</v>
      </c>
      <c r="N18" s="4">
        <f t="shared" si="5"/>
        <v>55091</v>
      </c>
      <c r="O18" s="4">
        <f t="shared" si="0"/>
        <v>14972</v>
      </c>
      <c r="P18" s="4">
        <f t="shared" si="0"/>
        <v>70063</v>
      </c>
    </row>
    <row r="19" spans="1:16" ht="12.75">
      <c r="A19" s="3" t="s">
        <v>21</v>
      </c>
      <c r="B19" s="4">
        <v>2518</v>
      </c>
      <c r="C19" s="4">
        <v>1408</v>
      </c>
      <c r="D19" s="4">
        <f t="shared" si="1"/>
        <v>3926</v>
      </c>
      <c r="E19" s="4">
        <v>797</v>
      </c>
      <c r="F19" s="4">
        <v>1860</v>
      </c>
      <c r="G19" s="4">
        <f t="shared" si="2"/>
        <v>2657</v>
      </c>
      <c r="H19" s="4">
        <v>11301</v>
      </c>
      <c r="I19" s="4">
        <v>1482</v>
      </c>
      <c r="J19" s="4">
        <f t="shared" si="3"/>
        <v>12783</v>
      </c>
      <c r="K19" s="4">
        <v>34</v>
      </c>
      <c r="L19" s="4">
        <v>71</v>
      </c>
      <c r="M19" s="4">
        <f t="shared" si="4"/>
        <v>105</v>
      </c>
      <c r="N19" s="4">
        <f t="shared" si="5"/>
        <v>14650</v>
      </c>
      <c r="O19" s="4">
        <f t="shared" si="0"/>
        <v>4821</v>
      </c>
      <c r="P19" s="4">
        <f t="shared" si="0"/>
        <v>19471</v>
      </c>
    </row>
    <row r="20" spans="1:16" ht="12.75">
      <c r="A20" s="3" t="s">
        <v>22</v>
      </c>
      <c r="B20" s="4">
        <v>467</v>
      </c>
      <c r="C20" s="4">
        <v>334</v>
      </c>
      <c r="D20" s="4">
        <f t="shared" si="1"/>
        <v>801</v>
      </c>
      <c r="E20" s="4">
        <v>149</v>
      </c>
      <c r="F20" s="4">
        <v>415</v>
      </c>
      <c r="G20" s="4">
        <f t="shared" si="2"/>
        <v>564</v>
      </c>
      <c r="H20" s="4">
        <v>3267</v>
      </c>
      <c r="I20" s="4">
        <v>500</v>
      </c>
      <c r="J20" s="4">
        <f t="shared" si="3"/>
        <v>3767</v>
      </c>
      <c r="K20" s="4">
        <v>15</v>
      </c>
      <c r="L20" s="4">
        <v>20</v>
      </c>
      <c r="M20" s="4">
        <f t="shared" si="4"/>
        <v>35</v>
      </c>
      <c r="N20" s="4">
        <f t="shared" si="5"/>
        <v>3898</v>
      </c>
      <c r="O20" s="4">
        <f t="shared" si="0"/>
        <v>1269</v>
      </c>
      <c r="P20" s="4">
        <f t="shared" si="0"/>
        <v>5167</v>
      </c>
    </row>
    <row r="21" spans="1:16" ht="12.75">
      <c r="A21" s="3" t="s">
        <v>23</v>
      </c>
      <c r="B21" s="4">
        <v>14304</v>
      </c>
      <c r="C21" s="4">
        <v>5500</v>
      </c>
      <c r="D21" s="4">
        <f t="shared" si="1"/>
        <v>19804</v>
      </c>
      <c r="E21" s="4">
        <v>4628</v>
      </c>
      <c r="F21" s="4">
        <v>6346</v>
      </c>
      <c r="G21" s="4">
        <f t="shared" si="2"/>
        <v>10974</v>
      </c>
      <c r="H21" s="4">
        <v>63599</v>
      </c>
      <c r="I21" s="4">
        <v>4671</v>
      </c>
      <c r="J21" s="4">
        <f t="shared" si="3"/>
        <v>68270</v>
      </c>
      <c r="K21" s="4">
        <v>124</v>
      </c>
      <c r="L21" s="4">
        <v>245</v>
      </c>
      <c r="M21" s="4">
        <f t="shared" si="4"/>
        <v>369</v>
      </c>
      <c r="N21" s="4">
        <f t="shared" si="5"/>
        <v>82655</v>
      </c>
      <c r="O21" s="4">
        <f t="shared" si="0"/>
        <v>16762</v>
      </c>
      <c r="P21" s="4">
        <f t="shared" si="0"/>
        <v>99417</v>
      </c>
    </row>
    <row r="22" spans="1:16" ht="12.75">
      <c r="A22" s="3" t="s">
        <v>24</v>
      </c>
      <c r="B22" s="4">
        <v>4672</v>
      </c>
      <c r="C22" s="4">
        <v>2242</v>
      </c>
      <c r="D22" s="4">
        <f t="shared" si="1"/>
        <v>6914</v>
      </c>
      <c r="E22" s="4">
        <v>2691</v>
      </c>
      <c r="F22" s="4">
        <v>4416</v>
      </c>
      <c r="G22" s="4">
        <f t="shared" si="2"/>
        <v>7107</v>
      </c>
      <c r="H22" s="4">
        <v>41682</v>
      </c>
      <c r="I22" s="4">
        <v>4730</v>
      </c>
      <c r="J22" s="4">
        <f t="shared" si="3"/>
        <v>46412</v>
      </c>
      <c r="K22" s="4">
        <v>99</v>
      </c>
      <c r="L22" s="4">
        <v>180</v>
      </c>
      <c r="M22" s="4">
        <f t="shared" si="4"/>
        <v>279</v>
      </c>
      <c r="N22" s="4">
        <f t="shared" si="5"/>
        <v>49144</v>
      </c>
      <c r="O22" s="4">
        <f t="shared" si="0"/>
        <v>11568</v>
      </c>
      <c r="P22" s="4">
        <f t="shared" si="0"/>
        <v>60712</v>
      </c>
    </row>
    <row r="23" spans="1:16" ht="12.75">
      <c r="A23" s="3" t="s">
        <v>25</v>
      </c>
      <c r="B23" s="4">
        <v>714</v>
      </c>
      <c r="C23" s="4">
        <v>463</v>
      </c>
      <c r="D23" s="4">
        <f t="shared" si="1"/>
        <v>1177</v>
      </c>
      <c r="E23" s="4">
        <v>231</v>
      </c>
      <c r="F23" s="4">
        <v>456</v>
      </c>
      <c r="G23" s="4">
        <f t="shared" si="2"/>
        <v>687</v>
      </c>
      <c r="H23" s="4">
        <v>6440</v>
      </c>
      <c r="I23" s="4">
        <v>992</v>
      </c>
      <c r="J23" s="4">
        <f t="shared" si="3"/>
        <v>7432</v>
      </c>
      <c r="K23" s="4">
        <v>21</v>
      </c>
      <c r="L23" s="4">
        <v>45</v>
      </c>
      <c r="M23" s="4">
        <f t="shared" si="4"/>
        <v>66</v>
      </c>
      <c r="N23" s="4">
        <f t="shared" si="5"/>
        <v>7406</v>
      </c>
      <c r="O23" s="4">
        <f aca="true" t="shared" si="6" ref="O23:P27">C23+F23+I23+L23</f>
        <v>1956</v>
      </c>
      <c r="P23" s="4">
        <f t="shared" si="6"/>
        <v>9362</v>
      </c>
    </row>
    <row r="24" spans="1:16" ht="12.75">
      <c r="A24" s="3" t="s">
        <v>26</v>
      </c>
      <c r="B24" s="4">
        <v>2491</v>
      </c>
      <c r="C24" s="4">
        <v>1250</v>
      </c>
      <c r="D24" s="4">
        <f t="shared" si="1"/>
        <v>3741</v>
      </c>
      <c r="E24" s="4">
        <v>945</v>
      </c>
      <c r="F24" s="4">
        <v>1651</v>
      </c>
      <c r="G24" s="4">
        <f t="shared" si="2"/>
        <v>2596</v>
      </c>
      <c r="H24" s="4">
        <v>24216</v>
      </c>
      <c r="I24" s="4">
        <v>2948</v>
      </c>
      <c r="J24" s="4">
        <f t="shared" si="3"/>
        <v>27164</v>
      </c>
      <c r="K24" s="4">
        <v>36</v>
      </c>
      <c r="L24" s="4">
        <v>40</v>
      </c>
      <c r="M24" s="4">
        <f t="shared" si="4"/>
        <v>76</v>
      </c>
      <c r="N24" s="4">
        <f t="shared" si="5"/>
        <v>27688</v>
      </c>
      <c r="O24" s="4">
        <f t="shared" si="6"/>
        <v>5889</v>
      </c>
      <c r="P24" s="4">
        <f t="shared" si="6"/>
        <v>33577</v>
      </c>
    </row>
    <row r="25" spans="1:16" ht="12.75">
      <c r="A25" s="3" t="s">
        <v>27</v>
      </c>
      <c r="B25" s="4">
        <v>6455</v>
      </c>
      <c r="C25" s="4">
        <v>3206</v>
      </c>
      <c r="D25" s="4">
        <f t="shared" si="1"/>
        <v>9661</v>
      </c>
      <c r="E25" s="4">
        <v>2830</v>
      </c>
      <c r="F25" s="4">
        <v>4642</v>
      </c>
      <c r="G25" s="4">
        <f t="shared" si="2"/>
        <v>7472</v>
      </c>
      <c r="H25" s="4">
        <v>51013</v>
      </c>
      <c r="I25" s="4">
        <v>5591</v>
      </c>
      <c r="J25" s="4">
        <f t="shared" si="3"/>
        <v>56604</v>
      </c>
      <c r="K25" s="4">
        <v>129</v>
      </c>
      <c r="L25" s="4">
        <v>306</v>
      </c>
      <c r="M25" s="4">
        <f t="shared" si="4"/>
        <v>435</v>
      </c>
      <c r="N25" s="4">
        <f t="shared" si="5"/>
        <v>60427</v>
      </c>
      <c r="O25" s="4">
        <f t="shared" si="6"/>
        <v>13745</v>
      </c>
      <c r="P25" s="4">
        <f t="shared" si="6"/>
        <v>74172</v>
      </c>
    </row>
    <row r="26" spans="1:16" ht="12.75">
      <c r="A26" s="3" t="s">
        <v>28</v>
      </c>
      <c r="B26" s="4">
        <v>3395</v>
      </c>
      <c r="C26" s="4">
        <v>2500</v>
      </c>
      <c r="D26" s="4">
        <f t="shared" si="1"/>
        <v>5895</v>
      </c>
      <c r="E26" s="4">
        <v>863</v>
      </c>
      <c r="F26" s="4">
        <v>2767</v>
      </c>
      <c r="G26" s="4">
        <f t="shared" si="2"/>
        <v>3630</v>
      </c>
      <c r="H26" s="4">
        <v>14747</v>
      </c>
      <c r="I26" s="4">
        <v>2559</v>
      </c>
      <c r="J26" s="4">
        <f t="shared" si="3"/>
        <v>17306</v>
      </c>
      <c r="K26" s="4">
        <v>57</v>
      </c>
      <c r="L26" s="4">
        <v>264</v>
      </c>
      <c r="M26" s="4">
        <f t="shared" si="4"/>
        <v>321</v>
      </c>
      <c r="N26" s="4">
        <f t="shared" si="5"/>
        <v>19062</v>
      </c>
      <c r="O26" s="4">
        <f t="shared" si="6"/>
        <v>8090</v>
      </c>
      <c r="P26" s="4">
        <f t="shared" si="6"/>
        <v>27152</v>
      </c>
    </row>
    <row r="27" spans="1:16" ht="12.75">
      <c r="A27" s="5" t="s">
        <v>29</v>
      </c>
      <c r="B27" s="6">
        <f>SUM(B7:B26)</f>
        <v>114020</v>
      </c>
      <c r="C27" s="6">
        <f>SUM(C7:C26)</f>
        <v>50353</v>
      </c>
      <c r="D27" s="6">
        <f t="shared" si="1"/>
        <v>164373</v>
      </c>
      <c r="E27" s="6">
        <f>SUM(E7:E26)</f>
        <v>35582</v>
      </c>
      <c r="F27" s="6">
        <f>SUM(F7:F26)</f>
        <v>76854</v>
      </c>
      <c r="G27" s="6">
        <f t="shared" si="2"/>
        <v>112436</v>
      </c>
      <c r="H27" s="6">
        <f>SUM(H7:H26)</f>
        <v>444587</v>
      </c>
      <c r="I27" s="6">
        <f>SUM(I7:I26)</f>
        <v>47638</v>
      </c>
      <c r="J27" s="6">
        <f t="shared" si="3"/>
        <v>492225</v>
      </c>
      <c r="K27" s="6">
        <f>SUM(K7:K26)</f>
        <v>2136</v>
      </c>
      <c r="L27" s="6">
        <f>SUM(L7:L26)</f>
        <v>5920</v>
      </c>
      <c r="M27" s="6">
        <f t="shared" si="4"/>
        <v>8056</v>
      </c>
      <c r="N27" s="6">
        <f t="shared" si="5"/>
        <v>596325</v>
      </c>
      <c r="O27" s="6">
        <f t="shared" si="6"/>
        <v>180765</v>
      </c>
      <c r="P27" s="6">
        <f t="shared" si="6"/>
        <v>777090</v>
      </c>
    </row>
    <row r="28" spans="1:16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1" ht="12.75">
      <c r="A31" s="3" t="s">
        <v>30</v>
      </c>
    </row>
    <row r="32" ht="12.75">
      <c r="A32" s="9" t="s">
        <v>33</v>
      </c>
    </row>
  </sheetData>
  <mergeCells count="6">
    <mergeCell ref="K4:M4"/>
    <mergeCell ref="N4:P4"/>
    <mergeCell ref="A4:A5"/>
    <mergeCell ref="B4:D4"/>
    <mergeCell ref="E4:G4"/>
    <mergeCell ref="H4:J4"/>
  </mergeCells>
  <hyperlinks>
    <hyperlink ref="IU65536:IV65536" r:id="rId1" display="http://www.attivitaproduttive.gov.it/osservatori/commercio/indice_consistenze_sedefissa.htm"/>
    <hyperlink ref="IU65532:IV65532" r:id="rId2" display="http://www.attivitaproduttive.gov.it/osservatori/commercio/indice_consistenze_sedefissa.htm"/>
    <hyperlink ref="IU65535:IV65535" r:id="rId3" display="http://www.attivitaproduttive.gov.it/osservatori/commercio/indice_consistenze_sedefissa.htm"/>
    <hyperlink ref="IU1:IV1" r:id="rId4" display="http://www.attivitaproduttive.gov.it/osservatori/commercio/indice_consistenze_sedefissa.htm"/>
    <hyperlink ref="E65536" r:id="rId5" display="http://www.attivitaproduttive.gov.it/osservatori/commercio/indice_consistenze_sedefissa.htm"/>
    <hyperlink ref="E65535" r:id="rId6" display="http://www.attivitaproduttive.gov.it/osservatori/commercio/indice_consistenze_sedefissa.htm"/>
    <hyperlink ref="K65536" r:id="rId7" display="http://www.attivitaproduttive.gov.it/osservatori/commercio/indice_consistenze_sedefissa.htm"/>
    <hyperlink ref="K65535" r:id="rId8" display="http://www.attivitaproduttive.gov.it/osservatori/commercio/indice_consistenze_sedefissa.htm"/>
  </hyperlinks>
  <printOptions/>
  <pageMargins left="0.75" right="0.75" top="1" bottom="1" header="0.5" footer="0.5"/>
  <pageSetup orientation="portrait" paperSize="9" scale="5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2005-08-23T08:11:08Z</cp:lastPrinted>
  <dcterms:created xsi:type="dcterms:W3CDTF">2002-11-15T09:32:34Z</dcterms:created>
  <dcterms:modified xsi:type="dcterms:W3CDTF">2007-07-27T07:32:45Z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