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65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<sst xmlns="http://schemas.openxmlformats.org/spreadsheetml/2006/main" count="109" uniqueCount="77">
  <si>
    <t>COD. NUTS2</t>
  </si>
  <si>
    <t xml:space="preserve">REGIONE </t>
  </si>
  <si>
    <t>MASCHI</t>
  </si>
  <si>
    <t>FEMMINE</t>
  </si>
  <si>
    <t>TOTALE</t>
  </si>
  <si>
    <t>15-24 anni</t>
  </si>
  <si>
    <t>25 anni e più</t>
  </si>
  <si>
    <t>BE21</t>
  </si>
  <si>
    <t>BE23</t>
  </si>
  <si>
    <t>BE25</t>
  </si>
  <si>
    <t>DE50</t>
  </si>
  <si>
    <t>DEA1</t>
  </si>
  <si>
    <t>DUESSELDORF</t>
  </si>
  <si>
    <t>DEF0</t>
  </si>
  <si>
    <t>DK00</t>
  </si>
  <si>
    <t>DENMARK</t>
  </si>
  <si>
    <t>ES12</t>
  </si>
  <si>
    <t>PRINCIPADO DE ASTURIAS</t>
  </si>
  <si>
    <t>ES21</t>
  </si>
  <si>
    <t>PAIS VASCO</t>
  </si>
  <si>
    <t>GR41</t>
  </si>
  <si>
    <t>VOREIO AGAIO (a)</t>
  </si>
  <si>
    <t>ITC3</t>
  </si>
  <si>
    <t>LIGURIA</t>
  </si>
  <si>
    <t>ITD5</t>
  </si>
  <si>
    <t>EMILIA-ROMAGNA</t>
  </si>
  <si>
    <t>ITE1</t>
  </si>
  <si>
    <t>TOSCANA</t>
  </si>
  <si>
    <t>ITE4</t>
  </si>
  <si>
    <t>LAZIO</t>
  </si>
  <si>
    <t>ITF1</t>
  </si>
  <si>
    <t>ABRUZZO</t>
  </si>
  <si>
    <t>SE02</t>
  </si>
  <si>
    <t>OSTRA MELLANSVERIGE</t>
  </si>
  <si>
    <t>SE04</t>
  </si>
  <si>
    <t>SYDSVERIGE</t>
  </si>
  <si>
    <t>SE06</t>
  </si>
  <si>
    <t>NORRA MELLANSVERIGE</t>
  </si>
  <si>
    <t>SE07</t>
  </si>
  <si>
    <t>SE08</t>
  </si>
  <si>
    <t>OVRE NORRLAND</t>
  </si>
  <si>
    <t>SE09</t>
  </si>
  <si>
    <t>SMALAND MED OAMA</t>
  </si>
  <si>
    <t>SE0A</t>
  </si>
  <si>
    <t>VASTSVERIGE</t>
  </si>
  <si>
    <t>UKC2</t>
  </si>
  <si>
    <t>UKH1</t>
  </si>
  <si>
    <t>UKK2</t>
  </si>
  <si>
    <t>DORSET &amp; SOMERSET (a)</t>
  </si>
  <si>
    <t>UKK4</t>
  </si>
  <si>
    <t>DEVON (a)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</si>
  <si>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</si>
  <si>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</si>
  <si>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</si>
  <si>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</si>
  <si>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</si>
  <si>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>COMPLESSO 30 REGIONI</t>
  </si>
  <si>
    <t xml:space="preserve">COMPLESSO UE 15 </t>
  </si>
  <si>
    <t>COMPLESSO UE 25</t>
  </si>
  <si>
    <r>
      <t xml:space="preserve">Fonte: </t>
    </r>
    <r>
      <rPr>
        <sz val="7"/>
        <rFont val="Arial"/>
        <family val="2"/>
      </rPr>
      <t>EUROSTAT</t>
    </r>
  </si>
  <si>
    <t>PROV. ANTWERPEN (a)</t>
  </si>
  <si>
    <t>PROV. OOST-VLAANDEREN (a)</t>
  </si>
  <si>
    <t>PROV. WEST-VLAANDEREN (a)</t>
  </si>
  <si>
    <t>BREMEN (a)</t>
  </si>
  <si>
    <t>….</t>
  </si>
  <si>
    <t>FRIULI-VENEZIA GIULIA (a)</t>
  </si>
  <si>
    <t>MELLERSTA NORRLAND (a)</t>
  </si>
  <si>
    <t xml:space="preserve">NORTHUMBERLAND AND TYNE &amp; WEAR </t>
  </si>
  <si>
    <t>HIGLANDS AND ISLANDS (a)</t>
  </si>
  <si>
    <t>ITD4</t>
  </si>
  <si>
    <r>
      <t xml:space="preserve">Tavola 25.13  Disoccupati per classe di età e sesso - Anno 2005 </t>
    </r>
    <r>
      <rPr>
        <i/>
        <sz val="9"/>
        <rFont val="Arial"/>
        <family val="2"/>
      </rPr>
      <t>(in migliaia)</t>
    </r>
  </si>
  <si>
    <t>SCHLESWIG-HOLSTEIN</t>
  </si>
  <si>
    <t>EAST ANGLIA</t>
  </si>
  <si>
    <t xml:space="preserve">nella classe di età 25 anni e oltre per maschi e femmine nel caso di GR41, UKM4; per i maschi nel caso di UKK4; </t>
  </si>
  <si>
    <t>nel totale per i maschi nel caso di  GR41  e per maschi e femmine nel caso di UKM4.</t>
  </si>
  <si>
    <t xml:space="preserve">(a) Nella classe di età 15-24 anni il dato è non rilevabile o incerto per maschi, femmine e totale nei casi di DE50, GR41, UKM4;  </t>
  </si>
  <si>
    <t xml:space="preserve">per maschi e femmine nel caso di BE25, ITD4, UKK2, UKK4+A5; per le femmine  nel caso di BE21, BE23, SE07; 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</si>
</sst>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9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184" fontId="4" fillId="0" borderId="0" xfId="0" applyNumberFormat="1" applyFont="1" applyAlignment="1">
      <alignment/>
    </xf>
    <xf numFmtId="0" fontId="0" fillId="0" borderId="0" xfId="0" applyFont="1" applyAlignment="1">
      <alignment/>
    </xf>
    <xf numFmtId="184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4" fontId="6" fillId="0" borderId="0" xfId="0" applyNumberFormat="1" applyFont="1" applyAlignment="1">
      <alignment/>
    </xf>
    <xf numFmtId="184" fontId="6" fillId="0" borderId="0" xfId="0" applyNumberFormat="1" applyFont="1" applyAlignment="1">
      <alignment horizontal="right"/>
    </xf>
    <xf numFmtId="184" fontId="7" fillId="0" borderId="0" xfId="0" applyNumberFormat="1" applyFont="1" applyAlignment="1">
      <alignment/>
    </xf>
    <xf numFmtId="184" fontId="7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7" fillId="0" borderId="0" xfId="0" applyNumberFormat="1" applyFont="1" applyAlignment="1">
      <alignment horizontal="right"/>
    </xf>
    <xf numFmtId="18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8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B16" sqref="B16"/>
    </sheetView>
  </sheetViews>
  <sheetFormatPr defaultColWidth="9.140625" defaultRowHeight="12.75"/>
  <cols>
    <col min="2" max="2" width="30.421875" style="0" customWidth="1"/>
  </cols>
  <sheetData>
    <row r="1" spans="1:11" ht="12.75">
      <c r="A1" s="1" t="s">
        <v>70</v>
      </c>
      <c r="B1" s="2"/>
      <c r="C1" s="1"/>
      <c r="D1" s="3"/>
      <c r="E1" s="3"/>
      <c r="F1" s="3"/>
      <c r="G1" s="3"/>
      <c r="H1" s="3"/>
      <c r="I1" s="3"/>
      <c r="J1" s="3"/>
      <c r="K1" s="2"/>
    </row>
    <row r="2" spans="1:11" ht="9.75" customHeight="1">
      <c r="A2" s="4"/>
      <c r="B2" s="4"/>
      <c r="C2" s="4"/>
      <c r="D2" s="5"/>
      <c r="E2" s="5"/>
      <c r="F2" s="5"/>
      <c r="G2" s="5"/>
      <c r="H2" s="5"/>
      <c r="I2" s="5"/>
      <c r="J2" s="5"/>
      <c r="K2" s="6"/>
    </row>
    <row r="3" spans="1:11" ht="12.75">
      <c r="A3" s="26" t="s">
        <v>0</v>
      </c>
      <c r="B3" s="28" t="s">
        <v>1</v>
      </c>
      <c r="C3" s="30" t="s">
        <v>2</v>
      </c>
      <c r="D3" s="31"/>
      <c r="E3" s="31"/>
      <c r="F3" s="24" t="s">
        <v>3</v>
      </c>
      <c r="G3" s="24"/>
      <c r="H3" s="32"/>
      <c r="I3" s="24" t="s">
        <v>4</v>
      </c>
      <c r="J3" s="24"/>
      <c r="K3" s="25"/>
    </row>
    <row r="4" spans="1:11" ht="12.75">
      <c r="A4" s="27"/>
      <c r="B4" s="29"/>
      <c r="C4" s="7" t="s">
        <v>5</v>
      </c>
      <c r="D4" s="8" t="s">
        <v>6</v>
      </c>
      <c r="E4" s="8" t="s">
        <v>4</v>
      </c>
      <c r="F4" s="7" t="s">
        <v>5</v>
      </c>
      <c r="G4" s="8" t="s">
        <v>6</v>
      </c>
      <c r="H4" s="8" t="s">
        <v>4</v>
      </c>
      <c r="I4" s="8" t="s">
        <v>5</v>
      </c>
      <c r="J4" s="8" t="s">
        <v>6</v>
      </c>
      <c r="K4" s="8" t="s">
        <v>4</v>
      </c>
    </row>
    <row r="5" ht="9.75" customHeight="1"/>
    <row r="6" spans="1:11" ht="9" customHeight="1">
      <c r="A6" s="9" t="s">
        <v>7</v>
      </c>
      <c r="B6" s="9" t="s">
        <v>60</v>
      </c>
      <c r="C6" s="16">
        <v>4.6</v>
      </c>
      <c r="D6" s="16">
        <v>18.2</v>
      </c>
      <c r="E6" s="16">
        <f>SUM(C6:D6)-0.1</f>
        <v>22.699999999999996</v>
      </c>
      <c r="F6" s="16">
        <v>4.1</v>
      </c>
      <c r="G6" s="16">
        <v>19.6</v>
      </c>
      <c r="H6" s="16">
        <f>+G6+F6</f>
        <v>23.700000000000003</v>
      </c>
      <c r="I6" s="16">
        <f>+F6+C6</f>
        <v>8.7</v>
      </c>
      <c r="J6" s="16">
        <f>+G6+D6</f>
        <v>37.8</v>
      </c>
      <c r="K6" s="16">
        <f>+J6+I6</f>
        <v>46.5</v>
      </c>
    </row>
    <row r="7" spans="1:11" ht="9" customHeight="1">
      <c r="A7" s="9" t="s">
        <v>8</v>
      </c>
      <c r="B7" s="9" t="s">
        <v>61</v>
      </c>
      <c r="C7" s="16">
        <v>5.8</v>
      </c>
      <c r="D7" s="16">
        <v>10.3</v>
      </c>
      <c r="E7" s="16">
        <f aca="true" t="shared" si="0" ref="E7:E30">SUM(C7:D7)</f>
        <v>16.1</v>
      </c>
      <c r="F7" s="16">
        <v>4.5</v>
      </c>
      <c r="G7" s="16">
        <v>11.2</v>
      </c>
      <c r="H7" s="16">
        <f aca="true" t="shared" si="1" ref="H7:H34">+G7+F7</f>
        <v>15.7</v>
      </c>
      <c r="I7" s="16">
        <f aca="true" t="shared" si="2" ref="I7:I13">+F7+C7</f>
        <v>10.3</v>
      </c>
      <c r="J7" s="16">
        <f>+G7+D7-0.1</f>
        <v>21.4</v>
      </c>
      <c r="K7" s="16">
        <f aca="true" t="shared" si="3" ref="K7:K34">+J7+I7</f>
        <v>31.7</v>
      </c>
    </row>
    <row r="8" spans="1:11" ht="9" customHeight="1">
      <c r="A8" s="9" t="s">
        <v>9</v>
      </c>
      <c r="B8" s="9" t="s">
        <v>62</v>
      </c>
      <c r="C8" s="16">
        <v>3</v>
      </c>
      <c r="D8" s="16">
        <v>7.9</v>
      </c>
      <c r="E8" s="16">
        <f t="shared" si="0"/>
        <v>10.9</v>
      </c>
      <c r="F8" s="17">
        <v>3.3</v>
      </c>
      <c r="G8" s="16">
        <v>9.9</v>
      </c>
      <c r="H8" s="16">
        <f t="shared" si="1"/>
        <v>13.2</v>
      </c>
      <c r="I8" s="16">
        <f t="shared" si="2"/>
        <v>6.3</v>
      </c>
      <c r="J8" s="16">
        <f>+G8+D8-0.1</f>
        <v>17.7</v>
      </c>
      <c r="K8" s="16">
        <f t="shared" si="3"/>
        <v>24</v>
      </c>
    </row>
    <row r="9" spans="1:11" ht="9" customHeight="1">
      <c r="A9" s="9" t="s">
        <v>10</v>
      </c>
      <c r="B9" s="9" t="s">
        <v>63</v>
      </c>
      <c r="C9" s="17" t="s">
        <v>64</v>
      </c>
      <c r="D9" s="16">
        <v>26.8</v>
      </c>
      <c r="E9" s="16">
        <v>30.9</v>
      </c>
      <c r="F9" s="17" t="s">
        <v>64</v>
      </c>
      <c r="G9" s="16">
        <v>18.2</v>
      </c>
      <c r="H9" s="16">
        <v>21.3</v>
      </c>
      <c r="I9" s="16">
        <v>7.1</v>
      </c>
      <c r="J9" s="16">
        <f>+G9+D9</f>
        <v>45</v>
      </c>
      <c r="K9" s="16">
        <f t="shared" si="3"/>
        <v>52.1</v>
      </c>
    </row>
    <row r="10" spans="1:11" ht="9" customHeight="1">
      <c r="A10" s="9" t="s">
        <v>11</v>
      </c>
      <c r="B10" s="9" t="s">
        <v>12</v>
      </c>
      <c r="C10" s="16">
        <v>24.6</v>
      </c>
      <c r="D10" s="16">
        <v>134.5</v>
      </c>
      <c r="E10" s="16">
        <f t="shared" si="0"/>
        <v>159.1</v>
      </c>
      <c r="F10" s="16">
        <v>14.9</v>
      </c>
      <c r="G10" s="16">
        <v>88.4</v>
      </c>
      <c r="H10" s="16">
        <f t="shared" si="1"/>
        <v>103.30000000000001</v>
      </c>
      <c r="I10" s="16">
        <f t="shared" si="2"/>
        <v>39.5</v>
      </c>
      <c r="J10" s="16">
        <f>+G10+D10-0.1</f>
        <v>222.8</v>
      </c>
      <c r="K10" s="16">
        <f>+J10+I10+0.1</f>
        <v>262.40000000000003</v>
      </c>
    </row>
    <row r="11" spans="1:11" ht="9" customHeight="1">
      <c r="A11" s="9" t="s">
        <v>13</v>
      </c>
      <c r="B11" s="9" t="s">
        <v>71</v>
      </c>
      <c r="C11" s="16">
        <v>15</v>
      </c>
      <c r="D11" s="16">
        <v>70</v>
      </c>
      <c r="E11" s="16">
        <f>SUM(C11:D11)+0.1</f>
        <v>85.1</v>
      </c>
      <c r="F11" s="16">
        <v>9</v>
      </c>
      <c r="G11" s="16">
        <v>49</v>
      </c>
      <c r="H11" s="16">
        <f>+G11+F11+0.1</f>
        <v>58.1</v>
      </c>
      <c r="I11" s="16">
        <f>+F11+C11+0.1</f>
        <v>24.1</v>
      </c>
      <c r="J11" s="16">
        <f>+G11+D11-0.1</f>
        <v>118.9</v>
      </c>
      <c r="K11" s="16">
        <f>+J11+I11-0.1</f>
        <v>142.9</v>
      </c>
    </row>
    <row r="12" spans="1:11" ht="9" customHeight="1">
      <c r="A12" s="9" t="s">
        <v>14</v>
      </c>
      <c r="B12" s="9" t="s">
        <v>15</v>
      </c>
      <c r="C12" s="16">
        <v>18.2</v>
      </c>
      <c r="D12" s="16">
        <v>50</v>
      </c>
      <c r="E12" s="16">
        <f t="shared" si="0"/>
        <v>68.2</v>
      </c>
      <c r="F12" s="16">
        <v>16.6</v>
      </c>
      <c r="G12" s="16">
        <v>54.8</v>
      </c>
      <c r="H12" s="16">
        <f>+G12+F12+0.1</f>
        <v>71.5</v>
      </c>
      <c r="I12" s="16">
        <f t="shared" si="2"/>
        <v>34.8</v>
      </c>
      <c r="J12" s="16">
        <f>+G12+D12</f>
        <v>104.8</v>
      </c>
      <c r="K12" s="16">
        <f>+J12+I12+0.1</f>
        <v>139.7</v>
      </c>
    </row>
    <row r="13" spans="1:11" s="22" customFormat="1" ht="9" customHeight="1">
      <c r="A13" s="21" t="s">
        <v>16</v>
      </c>
      <c r="B13" s="21" t="s">
        <v>17</v>
      </c>
      <c r="C13" s="17">
        <v>5.3</v>
      </c>
      <c r="D13" s="16">
        <v>15.9</v>
      </c>
      <c r="E13" s="16">
        <f t="shared" si="0"/>
        <v>21.2</v>
      </c>
      <c r="F13" s="17">
        <v>5</v>
      </c>
      <c r="G13" s="16">
        <v>20.1</v>
      </c>
      <c r="H13" s="16">
        <f t="shared" si="1"/>
        <v>25.1</v>
      </c>
      <c r="I13" s="16">
        <f t="shared" si="2"/>
        <v>10.3</v>
      </c>
      <c r="J13" s="16">
        <f>+G13+D13-0.1</f>
        <v>35.9</v>
      </c>
      <c r="K13" s="16">
        <f t="shared" si="3"/>
        <v>46.2</v>
      </c>
    </row>
    <row r="14" spans="1:11" ht="9" customHeight="1">
      <c r="A14" s="9" t="s">
        <v>18</v>
      </c>
      <c r="B14" s="9" t="s">
        <v>19</v>
      </c>
      <c r="C14" s="16">
        <v>9</v>
      </c>
      <c r="D14" s="16">
        <v>24.7</v>
      </c>
      <c r="E14" s="16">
        <f t="shared" si="0"/>
        <v>33.7</v>
      </c>
      <c r="F14" s="16">
        <v>7.9</v>
      </c>
      <c r="G14" s="16">
        <v>34.3</v>
      </c>
      <c r="H14" s="16">
        <f>+G14+F14-0.1</f>
        <v>42.099999999999994</v>
      </c>
      <c r="I14" s="16">
        <f>+F14+C14-0.1</f>
        <v>16.799999999999997</v>
      </c>
      <c r="J14" s="16">
        <f>+G14+D14</f>
        <v>59</v>
      </c>
      <c r="K14" s="16">
        <f t="shared" si="3"/>
        <v>75.8</v>
      </c>
    </row>
    <row r="15" spans="1:11" ht="9" customHeight="1">
      <c r="A15" s="9" t="s">
        <v>20</v>
      </c>
      <c r="B15" s="9" t="s">
        <v>21</v>
      </c>
      <c r="C15" s="17" t="s">
        <v>64</v>
      </c>
      <c r="D15" s="17" t="s">
        <v>64</v>
      </c>
      <c r="E15" s="17" t="s">
        <v>64</v>
      </c>
      <c r="F15" s="17" t="s">
        <v>64</v>
      </c>
      <c r="G15" s="16">
        <v>3.2</v>
      </c>
      <c r="H15" s="16">
        <v>5.6</v>
      </c>
      <c r="I15" s="17">
        <v>3.1</v>
      </c>
      <c r="J15" s="16">
        <v>4.9</v>
      </c>
      <c r="K15" s="16">
        <f>+J15+I15-0.1</f>
        <v>7.9</v>
      </c>
    </row>
    <row r="16" spans="1:11" ht="9" customHeight="1">
      <c r="A16" s="10" t="s">
        <v>22</v>
      </c>
      <c r="B16" s="10" t="s">
        <v>23</v>
      </c>
      <c r="C16" s="18">
        <v>3.4</v>
      </c>
      <c r="D16" s="18">
        <v>8.7</v>
      </c>
      <c r="E16" s="18">
        <f t="shared" si="0"/>
        <v>12.1</v>
      </c>
      <c r="F16" s="18">
        <v>4.3</v>
      </c>
      <c r="G16" s="18">
        <v>21.4</v>
      </c>
      <c r="H16" s="18">
        <f>+G16+F16+0.1</f>
        <v>25.8</v>
      </c>
      <c r="I16" s="18">
        <f>+F16+C16+0.1</f>
        <v>7.799999999999999</v>
      </c>
      <c r="J16" s="18">
        <f>+G16+D16</f>
        <v>30.099999999999998</v>
      </c>
      <c r="K16" s="18">
        <f>+J16+I16-0.1</f>
        <v>37.8</v>
      </c>
    </row>
    <row r="17" spans="1:11" ht="9" customHeight="1">
      <c r="A17" s="9" t="s">
        <v>69</v>
      </c>
      <c r="B17" s="9" t="s">
        <v>65</v>
      </c>
      <c r="C17" s="16">
        <v>2</v>
      </c>
      <c r="D17" s="16">
        <v>7.8</v>
      </c>
      <c r="E17" s="16">
        <f>SUM(C17:D17)-0.1</f>
        <v>9.700000000000001</v>
      </c>
      <c r="F17" s="16">
        <v>1.8</v>
      </c>
      <c r="G17" s="16">
        <v>10.1</v>
      </c>
      <c r="H17" s="16">
        <f t="shared" si="1"/>
        <v>11.9</v>
      </c>
      <c r="I17" s="16">
        <f aca="true" t="shared" si="4" ref="I17:I26">+F17+C17</f>
        <v>3.8</v>
      </c>
      <c r="J17" s="16">
        <f>+G17+D17-0.1</f>
        <v>17.799999999999997</v>
      </c>
      <c r="K17" s="16">
        <f t="shared" si="3"/>
        <v>21.599999999999998</v>
      </c>
    </row>
    <row r="18" spans="1:11" ht="9" customHeight="1">
      <c r="A18" s="9" t="s">
        <v>24</v>
      </c>
      <c r="B18" s="9" t="s">
        <v>25</v>
      </c>
      <c r="C18" s="16">
        <v>5.7</v>
      </c>
      <c r="D18" s="16">
        <v>23.7</v>
      </c>
      <c r="E18" s="16">
        <f t="shared" si="0"/>
        <v>29.4</v>
      </c>
      <c r="F18" s="16">
        <v>8.4</v>
      </c>
      <c r="G18" s="16">
        <v>36.3</v>
      </c>
      <c r="H18" s="16">
        <f t="shared" si="1"/>
        <v>44.699999999999996</v>
      </c>
      <c r="I18" s="16">
        <f t="shared" si="4"/>
        <v>14.100000000000001</v>
      </c>
      <c r="J18" s="16">
        <f>+G18+D18-0.2</f>
        <v>59.8</v>
      </c>
      <c r="K18" s="16">
        <f>+J18+I18+0.1</f>
        <v>74</v>
      </c>
    </row>
    <row r="19" spans="1:11" ht="9" customHeight="1">
      <c r="A19" s="9" t="s">
        <v>26</v>
      </c>
      <c r="B19" s="9" t="s">
        <v>27</v>
      </c>
      <c r="C19" s="16">
        <v>8.4</v>
      </c>
      <c r="D19" s="16">
        <v>25.5</v>
      </c>
      <c r="E19" s="16">
        <f t="shared" si="0"/>
        <v>33.9</v>
      </c>
      <c r="F19" s="16">
        <v>9.1</v>
      </c>
      <c r="G19" s="16">
        <v>40.7</v>
      </c>
      <c r="H19" s="16">
        <f t="shared" si="1"/>
        <v>49.800000000000004</v>
      </c>
      <c r="I19" s="16">
        <f t="shared" si="4"/>
        <v>17.5</v>
      </c>
      <c r="J19" s="16">
        <f>+G19+D19</f>
        <v>66.2</v>
      </c>
      <c r="K19" s="16">
        <f t="shared" si="3"/>
        <v>83.7</v>
      </c>
    </row>
    <row r="20" spans="1:11" ht="9" customHeight="1">
      <c r="A20" s="9" t="s">
        <v>28</v>
      </c>
      <c r="B20" s="9" t="s">
        <v>29</v>
      </c>
      <c r="C20" s="16">
        <v>22</v>
      </c>
      <c r="D20" s="16">
        <v>61</v>
      </c>
      <c r="E20" s="16">
        <f t="shared" si="0"/>
        <v>83</v>
      </c>
      <c r="F20" s="16">
        <v>19.9</v>
      </c>
      <c r="G20" s="16">
        <v>71.5</v>
      </c>
      <c r="H20" s="16">
        <f t="shared" si="1"/>
        <v>91.4</v>
      </c>
      <c r="I20" s="16">
        <f t="shared" si="4"/>
        <v>41.9</v>
      </c>
      <c r="J20" s="16">
        <f>+G20+D20</f>
        <v>132.5</v>
      </c>
      <c r="K20" s="16">
        <f>+J20+I20+0.1</f>
        <v>174.5</v>
      </c>
    </row>
    <row r="21" spans="1:11" ht="9" customHeight="1">
      <c r="A21" s="9" t="s">
        <v>30</v>
      </c>
      <c r="B21" s="9" t="s">
        <v>31</v>
      </c>
      <c r="C21" s="16">
        <v>3</v>
      </c>
      <c r="D21" s="16">
        <v>11.1</v>
      </c>
      <c r="E21" s="16">
        <f t="shared" si="0"/>
        <v>14.1</v>
      </c>
      <c r="F21" s="16">
        <v>6.1</v>
      </c>
      <c r="G21" s="16">
        <v>21.7</v>
      </c>
      <c r="H21" s="16">
        <f>+G21+F21+0.1</f>
        <v>27.9</v>
      </c>
      <c r="I21" s="16">
        <f t="shared" si="4"/>
        <v>9.1</v>
      </c>
      <c r="J21" s="16">
        <f>+G21+D21-0.1</f>
        <v>32.699999999999996</v>
      </c>
      <c r="K21" s="16">
        <f>+J21+I21+0.1</f>
        <v>41.9</v>
      </c>
    </row>
    <row r="22" spans="1:11" ht="9" customHeight="1">
      <c r="A22" s="9" t="s">
        <v>32</v>
      </c>
      <c r="B22" s="9" t="s">
        <v>33</v>
      </c>
      <c r="C22" s="16">
        <v>10.5</v>
      </c>
      <c r="D22" s="16">
        <v>23</v>
      </c>
      <c r="E22" s="16">
        <f t="shared" si="0"/>
        <v>33.5</v>
      </c>
      <c r="F22" s="16">
        <v>10.1</v>
      </c>
      <c r="G22" s="16">
        <v>19</v>
      </c>
      <c r="H22" s="16">
        <f>+G22+F22-0.1</f>
        <v>29</v>
      </c>
      <c r="I22" s="16">
        <f t="shared" si="4"/>
        <v>20.6</v>
      </c>
      <c r="J22" s="16">
        <f>+G22+D22-0.1</f>
        <v>41.9</v>
      </c>
      <c r="K22" s="16">
        <f t="shared" si="3"/>
        <v>62.5</v>
      </c>
    </row>
    <row r="23" spans="1:11" ht="9" customHeight="1">
      <c r="A23" s="9" t="s">
        <v>34</v>
      </c>
      <c r="B23" s="9" t="s">
        <v>35</v>
      </c>
      <c r="C23" s="16">
        <v>9.8</v>
      </c>
      <c r="D23" s="16">
        <v>19</v>
      </c>
      <c r="E23" s="16">
        <f t="shared" si="0"/>
        <v>28.8</v>
      </c>
      <c r="F23" s="16">
        <v>8.5</v>
      </c>
      <c r="G23" s="16">
        <v>19.2</v>
      </c>
      <c r="H23" s="16">
        <f t="shared" si="1"/>
        <v>27.7</v>
      </c>
      <c r="I23" s="16">
        <f t="shared" si="4"/>
        <v>18.3</v>
      </c>
      <c r="J23" s="16">
        <f>+G23+D23-0.1</f>
        <v>38.1</v>
      </c>
      <c r="K23" s="16">
        <f t="shared" si="3"/>
        <v>56.400000000000006</v>
      </c>
    </row>
    <row r="24" spans="1:11" ht="9" customHeight="1">
      <c r="A24" s="9" t="s">
        <v>36</v>
      </c>
      <c r="B24" s="9" t="s">
        <v>37</v>
      </c>
      <c r="C24" s="16">
        <v>6.2</v>
      </c>
      <c r="D24" s="16">
        <v>13.3</v>
      </c>
      <c r="E24" s="16">
        <f t="shared" si="0"/>
        <v>19.5</v>
      </c>
      <c r="F24" s="16">
        <v>5.4</v>
      </c>
      <c r="G24" s="16">
        <v>11</v>
      </c>
      <c r="H24" s="16">
        <f t="shared" si="1"/>
        <v>16.4</v>
      </c>
      <c r="I24" s="16">
        <f t="shared" si="4"/>
        <v>11.600000000000001</v>
      </c>
      <c r="J24" s="16">
        <f>+G24+D24-0.2</f>
        <v>24.1</v>
      </c>
      <c r="K24" s="16">
        <f t="shared" si="3"/>
        <v>35.7</v>
      </c>
    </row>
    <row r="25" spans="1:11" ht="9" customHeight="1">
      <c r="A25" s="9" t="s">
        <v>38</v>
      </c>
      <c r="B25" s="9" t="s">
        <v>66</v>
      </c>
      <c r="C25" s="16">
        <v>2.6</v>
      </c>
      <c r="D25" s="16">
        <v>7.1</v>
      </c>
      <c r="E25" s="16">
        <f t="shared" si="0"/>
        <v>9.7</v>
      </c>
      <c r="F25" s="17" t="s">
        <v>64</v>
      </c>
      <c r="G25" s="16">
        <v>3.8</v>
      </c>
      <c r="H25" s="16">
        <v>5.7</v>
      </c>
      <c r="I25" s="16">
        <v>4.5</v>
      </c>
      <c r="J25" s="16">
        <f>+G25+D25</f>
        <v>10.899999999999999</v>
      </c>
      <c r="K25" s="16">
        <f t="shared" si="3"/>
        <v>15.399999999999999</v>
      </c>
    </row>
    <row r="26" spans="1:11" ht="9" customHeight="1">
      <c r="A26" s="9" t="s">
        <v>39</v>
      </c>
      <c r="B26" s="9" t="s">
        <v>40</v>
      </c>
      <c r="C26" s="16">
        <v>4.2</v>
      </c>
      <c r="D26" s="16">
        <v>8.3</v>
      </c>
      <c r="E26" s="16">
        <f t="shared" si="0"/>
        <v>12.5</v>
      </c>
      <c r="F26" s="16">
        <v>3.8</v>
      </c>
      <c r="G26" s="16">
        <v>6.1</v>
      </c>
      <c r="H26" s="16">
        <f t="shared" si="1"/>
        <v>9.899999999999999</v>
      </c>
      <c r="I26" s="16">
        <f t="shared" si="4"/>
        <v>8</v>
      </c>
      <c r="J26" s="16">
        <f>+G26+D26-0.1</f>
        <v>14.3</v>
      </c>
      <c r="K26" s="16">
        <f>+J26+I26+0.1</f>
        <v>22.400000000000002</v>
      </c>
    </row>
    <row r="27" spans="1:11" ht="9" customHeight="1">
      <c r="A27" s="9" t="s">
        <v>41</v>
      </c>
      <c r="B27" s="9" t="s">
        <v>42</v>
      </c>
      <c r="C27" s="16">
        <v>4.2</v>
      </c>
      <c r="D27" s="16">
        <v>8.4</v>
      </c>
      <c r="E27" s="16">
        <f>SUM(C27:D27)-0.1</f>
        <v>12.500000000000002</v>
      </c>
      <c r="F27" s="16">
        <v>5.3</v>
      </c>
      <c r="G27" s="16">
        <v>7</v>
      </c>
      <c r="H27" s="16">
        <f>+G27+F27-0.1</f>
        <v>12.200000000000001</v>
      </c>
      <c r="I27" s="16">
        <f>+F27+C27-0.1</f>
        <v>9.4</v>
      </c>
      <c r="J27" s="16">
        <f>+G27+D27-0.1</f>
        <v>15.3</v>
      </c>
      <c r="K27" s="16">
        <f>+J27+I27+0.1</f>
        <v>24.800000000000004</v>
      </c>
    </row>
    <row r="28" spans="1:11" ht="9" customHeight="1">
      <c r="A28" s="9" t="s">
        <v>43</v>
      </c>
      <c r="B28" s="9" t="s">
        <v>44</v>
      </c>
      <c r="C28" s="16">
        <v>11.4</v>
      </c>
      <c r="D28" s="16">
        <v>20.3</v>
      </c>
      <c r="E28" s="16">
        <f t="shared" si="0"/>
        <v>31.700000000000003</v>
      </c>
      <c r="F28" s="16">
        <v>13.6</v>
      </c>
      <c r="G28" s="16">
        <v>18.9</v>
      </c>
      <c r="H28" s="16">
        <f t="shared" si="1"/>
        <v>32.5</v>
      </c>
      <c r="I28" s="16">
        <f>+F28+C28-0.1</f>
        <v>24.9</v>
      </c>
      <c r="J28" s="16">
        <f>+G28+D28-0.2</f>
        <v>39</v>
      </c>
      <c r="K28" s="16">
        <f>+J28+I28+0.1</f>
        <v>64</v>
      </c>
    </row>
    <row r="29" spans="1:11" ht="9" customHeight="1">
      <c r="A29" s="9" t="s">
        <v>45</v>
      </c>
      <c r="B29" s="9" t="s">
        <v>67</v>
      </c>
      <c r="C29" s="16">
        <v>11.6</v>
      </c>
      <c r="D29" s="16">
        <v>12.6</v>
      </c>
      <c r="E29" s="16">
        <f>SUM(C29:D29)-0.1</f>
        <v>24.099999999999998</v>
      </c>
      <c r="F29" s="16">
        <v>7</v>
      </c>
      <c r="G29" s="16">
        <v>8.8</v>
      </c>
      <c r="H29" s="16">
        <f>+G29+F29-0.1</f>
        <v>15.700000000000001</v>
      </c>
      <c r="I29" s="16">
        <f>+F29+C29-0.1</f>
        <v>18.5</v>
      </c>
      <c r="J29" s="16">
        <v>20.8</v>
      </c>
      <c r="K29" s="16">
        <f t="shared" si="3"/>
        <v>39.3</v>
      </c>
    </row>
    <row r="30" spans="1:11" ht="9" customHeight="1">
      <c r="A30" s="9" t="s">
        <v>46</v>
      </c>
      <c r="B30" s="9" t="s">
        <v>72</v>
      </c>
      <c r="C30" s="16">
        <v>11.6</v>
      </c>
      <c r="D30" s="16">
        <v>14.1</v>
      </c>
      <c r="E30" s="16">
        <f t="shared" si="0"/>
        <v>25.7</v>
      </c>
      <c r="F30" s="17">
        <v>6.4</v>
      </c>
      <c r="G30" s="16">
        <v>14.7</v>
      </c>
      <c r="H30" s="16">
        <f t="shared" si="1"/>
        <v>21.1</v>
      </c>
      <c r="I30" s="16">
        <f>+F30+C30-0.1</f>
        <v>17.9</v>
      </c>
      <c r="J30" s="16">
        <f>+G30+D30</f>
        <v>28.799999999999997</v>
      </c>
      <c r="K30" s="16">
        <f>+J30+I30+0.1</f>
        <v>46.8</v>
      </c>
    </row>
    <row r="31" spans="1:11" ht="9" customHeight="1">
      <c r="A31" s="9" t="s">
        <v>47</v>
      </c>
      <c r="B31" s="9" t="s">
        <v>48</v>
      </c>
      <c r="C31" s="17" t="s">
        <v>64</v>
      </c>
      <c r="D31" s="17">
        <v>7.9</v>
      </c>
      <c r="E31" s="16">
        <v>12.1</v>
      </c>
      <c r="F31" s="17" t="s">
        <v>64</v>
      </c>
      <c r="G31" s="17">
        <v>6.8</v>
      </c>
      <c r="H31" s="16">
        <v>8.7</v>
      </c>
      <c r="I31" s="17">
        <v>6</v>
      </c>
      <c r="J31" s="16">
        <f>+G31+D31</f>
        <v>14.7</v>
      </c>
      <c r="K31" s="16">
        <f>+J31+I31+0.1</f>
        <v>20.8</v>
      </c>
    </row>
    <row r="32" spans="1:11" ht="9" customHeight="1">
      <c r="A32" s="9" t="s">
        <v>49</v>
      </c>
      <c r="B32" s="9" t="s">
        <v>50</v>
      </c>
      <c r="C32" s="17" t="s">
        <v>64</v>
      </c>
      <c r="D32" s="17" t="s">
        <v>64</v>
      </c>
      <c r="E32" s="16">
        <v>8.9</v>
      </c>
      <c r="F32" s="17" t="s">
        <v>64</v>
      </c>
      <c r="G32" s="17">
        <v>6.4</v>
      </c>
      <c r="H32" s="16">
        <v>11.4</v>
      </c>
      <c r="I32" s="16">
        <v>9.1</v>
      </c>
      <c r="J32" s="16">
        <v>11</v>
      </c>
      <c r="K32" s="16">
        <f t="shared" si="3"/>
        <v>20.1</v>
      </c>
    </row>
    <row r="33" spans="1:11" ht="9" customHeight="1">
      <c r="A33" s="9" t="s">
        <v>51</v>
      </c>
      <c r="B33" s="9" t="s">
        <v>52</v>
      </c>
      <c r="C33" s="16">
        <v>11.5</v>
      </c>
      <c r="D33" s="16">
        <v>17.2</v>
      </c>
      <c r="E33" s="16">
        <f>SUM(C33:D33)</f>
        <v>28.7</v>
      </c>
      <c r="F33" s="16">
        <v>9.6</v>
      </c>
      <c r="G33" s="16">
        <v>11.9</v>
      </c>
      <c r="H33" s="16">
        <f>+G33+F33-0.1</f>
        <v>21.4</v>
      </c>
      <c r="I33" s="16">
        <f>+F33+C33</f>
        <v>21.1</v>
      </c>
      <c r="J33" s="16">
        <f>+G33+D33-0.4</f>
        <v>28.700000000000003</v>
      </c>
      <c r="K33" s="16">
        <f>+J33+I33+0.1</f>
        <v>49.900000000000006</v>
      </c>
    </row>
    <row r="34" spans="1:11" ht="9" customHeight="1">
      <c r="A34" s="9" t="s">
        <v>53</v>
      </c>
      <c r="B34" s="9" t="s">
        <v>54</v>
      </c>
      <c r="C34" s="16">
        <v>16</v>
      </c>
      <c r="D34" s="16">
        <v>23.6</v>
      </c>
      <c r="E34" s="16">
        <f>SUM(C34:D34)</f>
        <v>39.6</v>
      </c>
      <c r="F34" s="16">
        <v>10</v>
      </c>
      <c r="G34" s="16">
        <v>16</v>
      </c>
      <c r="H34" s="16">
        <f t="shared" si="1"/>
        <v>26</v>
      </c>
      <c r="I34" s="16">
        <f>+F34+C34</f>
        <v>26</v>
      </c>
      <c r="J34" s="16">
        <f>+G34+D34-0.3</f>
        <v>39.300000000000004</v>
      </c>
      <c r="K34" s="16">
        <f t="shared" si="3"/>
        <v>65.30000000000001</v>
      </c>
    </row>
    <row r="35" spans="1:11" ht="9" customHeight="1">
      <c r="A35" s="9" t="s">
        <v>55</v>
      </c>
      <c r="B35" s="9" t="s">
        <v>68</v>
      </c>
      <c r="C35" s="17" t="s">
        <v>64</v>
      </c>
      <c r="D35" s="17" t="s">
        <v>64</v>
      </c>
      <c r="E35" s="17" t="s">
        <v>64</v>
      </c>
      <c r="F35" s="17" t="s">
        <v>64</v>
      </c>
      <c r="G35" s="17" t="s">
        <v>64</v>
      </c>
      <c r="H35" s="17" t="s">
        <v>64</v>
      </c>
      <c r="I35" s="17" t="s">
        <v>64</v>
      </c>
      <c r="J35" s="16">
        <v>7.4</v>
      </c>
      <c r="K35" s="17">
        <v>10.8</v>
      </c>
    </row>
    <row r="36" spans="1:11" ht="9" customHeight="1">
      <c r="A36" s="11"/>
      <c r="B36" s="11" t="s">
        <v>56</v>
      </c>
      <c r="C36" s="23" t="s">
        <v>64</v>
      </c>
      <c r="D36" s="23" t="s">
        <v>64</v>
      </c>
      <c r="E36" s="23" t="s">
        <v>64</v>
      </c>
      <c r="F36" s="23" t="s">
        <v>64</v>
      </c>
      <c r="G36" s="23" t="s">
        <v>64</v>
      </c>
      <c r="H36" s="23" t="s">
        <v>64</v>
      </c>
      <c r="I36" s="23" t="s">
        <v>64</v>
      </c>
      <c r="J36" s="18">
        <f>SUM(J6:J35)</f>
        <v>1341.6</v>
      </c>
      <c r="K36" s="18">
        <f>SUM(K6:K35)</f>
        <v>1796.9</v>
      </c>
    </row>
    <row r="37" spans="1:11" ht="9" customHeight="1">
      <c r="A37" s="11"/>
      <c r="B37" s="12" t="s">
        <v>57</v>
      </c>
      <c r="C37" s="18">
        <v>1962.4</v>
      </c>
      <c r="D37" s="18">
        <v>5774.4</v>
      </c>
      <c r="E37" s="18">
        <f>+D37+C37+0.1</f>
        <v>7736.9</v>
      </c>
      <c r="F37" s="18">
        <v>1713.6</v>
      </c>
      <c r="G37" s="18">
        <v>5666.6</v>
      </c>
      <c r="H37" s="18">
        <f>+G37+F37</f>
        <v>7380.200000000001</v>
      </c>
      <c r="I37" s="18">
        <f>+F37+C37+0.1</f>
        <v>3676.1</v>
      </c>
      <c r="J37" s="18">
        <f>+G37+D37</f>
        <v>11441</v>
      </c>
      <c r="K37" s="18">
        <f>+H37+E37-0.1</f>
        <v>15117</v>
      </c>
    </row>
    <row r="38" spans="1:11" ht="9" customHeight="1">
      <c r="A38" s="13"/>
      <c r="B38" s="13" t="s">
        <v>58</v>
      </c>
      <c r="C38" s="19">
        <v>2573.8</v>
      </c>
      <c r="D38" s="19">
        <v>7485.6</v>
      </c>
      <c r="E38" s="19">
        <f>+D38+C38</f>
        <v>10059.400000000001</v>
      </c>
      <c r="F38" s="19">
        <v>2207.1</v>
      </c>
      <c r="G38" s="19">
        <v>7421.7</v>
      </c>
      <c r="H38" s="19">
        <f>+G38+F38</f>
        <v>9628.8</v>
      </c>
      <c r="I38" s="19">
        <f>+F38+C38</f>
        <v>4780.9</v>
      </c>
      <c r="J38" s="19">
        <f>+G38+D38-0.6</f>
        <v>14906.699999999999</v>
      </c>
      <c r="K38" s="19">
        <f>+H38+E38-0.6</f>
        <v>19687.600000000002</v>
      </c>
    </row>
    <row r="39" spans="1:2" ht="9" customHeight="1">
      <c r="A39" s="14"/>
      <c r="B39" s="14"/>
    </row>
    <row r="40" spans="1:2" ht="9.75" customHeight="1">
      <c r="A40" s="15" t="s">
        <v>59</v>
      </c>
      <c r="B40" s="14"/>
    </row>
    <row r="41" ht="9" customHeight="1">
      <c r="A41" s="20" t="s">
        <v>75</v>
      </c>
    </row>
    <row r="42" ht="9" customHeight="1">
      <c r="A42" s="20" t="s">
        <v>76</v>
      </c>
    </row>
    <row r="43" ht="9" customHeight="1">
      <c r="A43" s="20" t="s">
        <v>73</v>
      </c>
    </row>
    <row r="44" ht="9" customHeight="1">
      <c r="A44" s="20" t="s">
        <v>74</v>
      </c>
    </row>
  </sheetData>
  <mergeCells count="5">
    <mergeCell ref="I3:K3"/>
    <mergeCell ref="A3:A4"/>
    <mergeCell ref="B3:B4"/>
    <mergeCell ref="C3:E3"/>
    <mergeCell ref="F3:H3"/>
  </mergeCells>
  <printOptions/>
  <pageMargins left="0.75" right="0.75" top="1" bottom="1" header="0.5" footer="0.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2006-01-05T10:24:02Z</cp:lastPrinted>
  <dcterms:created xsi:type="dcterms:W3CDTF">1996-11-05T10:16:36Z</dcterms:created>
  <dcterms:modified xsi:type="dcterms:W3CDTF">2006-11-29T12:55:35Z</dcterms:modified>
  <cp:category/>
  <cp:version/>
  <cp:contentType/>
  <cp:contentStatus/>
</cp:coreProperties>
</file>