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<sst xmlns="http://schemas.openxmlformats.org/spreadsheetml/2006/main" count="213" uniqueCount="76">
  <si>
    <t>LIGURIA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</si>
  <si>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</si>
  <si>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</si>
  <si>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</si>
  <si>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</si>
  <si>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</si>
  <si>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</si>
  <si>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</si>
  <si>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</si>
  <si>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</si>
  <si>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</si>
  <si>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</si>
  <si>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</si>
  <si>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</si>
  <si>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</si>
  <si>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UKK2</t>
  </si>
  <si>
    <t>UKK4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</si>
  <si>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</si>
  <si>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</si>
  <si>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</si>
  <si>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….</t>
  </si>
  <si>
    <t>ITC3</t>
  </si>
  <si>
    <t>ITE1</t>
  </si>
  <si>
    <t>ITE4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</si>
  <si>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</si>
  <si>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</si>
  <si>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</si>
  <si>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</si>
  <si>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</si>
  <si>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</si>
  <si>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</si>
  <si>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</si>
  <si>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</si>
  <si>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</si>
  <si>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</si>
  <si>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</si>
  <si>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</si>
  <si>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</si>
  <si>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</si>
  <si>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</si>
  <si>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</si>
  <si>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</si>
  <si>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</si>
  <si>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</si>
  <si>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</si>
  <si>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</si>
  <si>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</si>
  <si>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</si>
  <si>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</si>
  <si>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</si>
  <si>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</si>
  <si>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</si>
  <si>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</si>
  <si>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</si>
  <si>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</si>
  <si>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</si>
  <si>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</si>
  <si>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</si>
  <si>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</si>
  <si>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</si>
  <si>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NORTHUMBERLAND AND TYNE &amp; WEAR</t>
  </si>
  <si>
    <t>EAST ANGLIA</t>
  </si>
  <si>
    <t>DORSET &amp; SOMERSET</t>
  </si>
  <si>
    <t>DEVON</t>
  </si>
  <si>
    <t>COMPLESSO UE 15 (a)</t>
  </si>
  <si>
    <t>BREMEN</t>
  </si>
  <si>
    <t>Totale</t>
  </si>
  <si>
    <t>Imprese</t>
  </si>
  <si>
    <t>Amm. Pubblica</t>
  </si>
  <si>
    <t>Università</t>
  </si>
  <si>
    <t>No Profit</t>
  </si>
  <si>
    <t>VOREIO AGAIO</t>
  </si>
  <si>
    <t>% del Prodotto interno lordo</t>
  </si>
  <si>
    <t>MILIONI DI PARITA' DI POTERE D'ACQUISTO</t>
  </si>
  <si>
    <t>MILIONI DI EURO</t>
  </si>
  <si>
    <t>Tavola 25.27 Spese per R&amp;S intra-muros in valori correnti - Anno 2003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</si>
</sst>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170" fontId="7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70" fontId="4" fillId="0" borderId="0" xfId="0" applyNumberFormat="1" applyFont="1" applyAlignment="1" quotePrefix="1">
      <alignment/>
    </xf>
    <xf numFmtId="170" fontId="5" fillId="0" borderId="0" xfId="0" applyNumberFormat="1" applyFont="1" applyAlignment="1">
      <alignment/>
    </xf>
    <xf numFmtId="170" fontId="7" fillId="0" borderId="1" xfId="0" applyNumberFormat="1" applyFont="1" applyBorder="1" applyAlignment="1">
      <alignment horizontal="right" vertical="center" wrapText="1"/>
    </xf>
    <xf numFmtId="170" fontId="7" fillId="0" borderId="1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/>
    </xf>
    <xf numFmtId="170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/>
    </xf>
    <xf numFmtId="170" fontId="9" fillId="0" borderId="0" xfId="0" applyNumberFormat="1" applyFont="1" applyAlignment="1">
      <alignment horizontal="right"/>
    </xf>
    <xf numFmtId="170" fontId="9" fillId="0" borderId="2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170" fontId="8" fillId="0" borderId="0" xfId="0" applyNumberFormat="1" applyFont="1" applyAlignment="1">
      <alignment/>
    </xf>
    <xf numFmtId="170" fontId="9" fillId="0" borderId="0" xfId="0" applyNumberFormat="1" applyFont="1" applyAlignment="1">
      <alignment horizontal="right" vertical="center"/>
    </xf>
    <xf numFmtId="170" fontId="9" fillId="0" borderId="2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right" vertical="center" wrapText="1"/>
    </xf>
    <xf numFmtId="0" fontId="0" fillId="0" borderId="2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5.140625" style="2" customWidth="1"/>
    <col min="2" max="2" width="27.8515625" style="2" customWidth="1"/>
    <col min="3" max="3" width="7.140625" style="2" customWidth="1"/>
    <col min="4" max="6" width="6.7109375" style="2" customWidth="1"/>
    <col min="7" max="7" width="7.421875" style="2" customWidth="1"/>
    <col min="8" max="8" width="6.421875" style="2" customWidth="1"/>
    <col min="9" max="9" width="1.57421875" style="2" customWidth="1"/>
    <col min="10" max="10" width="7.140625" style="42" customWidth="1"/>
    <col min="11" max="11" width="6.7109375" style="42" customWidth="1"/>
    <col min="12" max="12" width="7.421875" style="42" customWidth="1"/>
    <col min="13" max="13" width="6.7109375" style="42" customWidth="1"/>
    <col min="14" max="14" width="7.8515625" style="42" bestFit="1" customWidth="1"/>
    <col min="15" max="16384" width="9.140625" style="2" customWidth="1"/>
  </cols>
  <sheetData>
    <row r="1" spans="1:14" s="5" customFormat="1" ht="19.5" customHeight="1">
      <c r="A1" s="3" t="s">
        <v>75</v>
      </c>
      <c r="B1" s="3"/>
      <c r="C1" s="4"/>
      <c r="D1" s="4"/>
      <c r="E1" s="4"/>
      <c r="G1" s="4"/>
      <c r="H1" s="4"/>
      <c r="I1" s="4"/>
      <c r="J1" s="32"/>
      <c r="K1" s="32"/>
      <c r="L1" s="32"/>
      <c r="M1" s="33"/>
      <c r="N1" s="33"/>
    </row>
    <row r="2" spans="1:14" s="5" customFormat="1" ht="8.25" customHeight="1">
      <c r="A2" s="3"/>
      <c r="B2" s="3"/>
      <c r="C2" s="4"/>
      <c r="D2" s="4"/>
      <c r="E2" s="4"/>
      <c r="G2" s="4"/>
      <c r="H2" s="4"/>
      <c r="I2" s="4"/>
      <c r="J2" s="32"/>
      <c r="K2" s="32"/>
      <c r="L2" s="32"/>
      <c r="M2" s="33"/>
      <c r="N2" s="33"/>
    </row>
    <row r="3" spans="1:14" ht="12.75">
      <c r="A3" s="48" t="s">
        <v>18</v>
      </c>
      <c r="B3" s="48" t="s">
        <v>19</v>
      </c>
      <c r="C3" s="50" t="s">
        <v>74</v>
      </c>
      <c r="D3" s="47"/>
      <c r="E3" s="47"/>
      <c r="F3" s="47"/>
      <c r="G3" s="47"/>
      <c r="H3" s="51" t="s">
        <v>72</v>
      </c>
      <c r="I3" s="29"/>
      <c r="J3" s="46" t="s">
        <v>73</v>
      </c>
      <c r="K3" s="47"/>
      <c r="L3" s="47"/>
      <c r="M3" s="47"/>
      <c r="N3" s="47"/>
    </row>
    <row r="4" spans="1:14" s="12" customFormat="1" ht="29.25" customHeight="1">
      <c r="A4" s="49"/>
      <c r="B4" s="49"/>
      <c r="C4" s="11" t="s">
        <v>67</v>
      </c>
      <c r="D4" s="11" t="s">
        <v>68</v>
      </c>
      <c r="E4" s="24" t="s">
        <v>69</v>
      </c>
      <c r="F4" s="11" t="s">
        <v>70</v>
      </c>
      <c r="G4" s="24" t="s">
        <v>66</v>
      </c>
      <c r="H4" s="52"/>
      <c r="I4" s="30"/>
      <c r="J4" s="34" t="s">
        <v>67</v>
      </c>
      <c r="K4" s="34" t="s">
        <v>68</v>
      </c>
      <c r="L4" s="35" t="s">
        <v>69</v>
      </c>
      <c r="M4" s="34" t="s">
        <v>70</v>
      </c>
      <c r="N4" s="35" t="s">
        <v>66</v>
      </c>
    </row>
    <row r="5" spans="1:14" s="12" customFormat="1" ht="12" customHeight="1">
      <c r="A5" s="13"/>
      <c r="B5" s="13"/>
      <c r="C5" s="14"/>
      <c r="D5" s="14"/>
      <c r="E5" s="14"/>
      <c r="G5" s="14"/>
      <c r="H5" s="14"/>
      <c r="I5" s="14"/>
      <c r="J5" s="36"/>
      <c r="K5" s="36"/>
      <c r="L5" s="36"/>
      <c r="M5" s="37"/>
      <c r="N5" s="37"/>
    </row>
    <row r="6" spans="1:14" s="12" customFormat="1" ht="12" customHeight="1">
      <c r="A6" s="19" t="s">
        <v>24</v>
      </c>
      <c r="B6" s="19" t="s">
        <v>25</v>
      </c>
      <c r="C6" s="27" t="s">
        <v>20</v>
      </c>
      <c r="D6" s="27" t="s">
        <v>20</v>
      </c>
      <c r="E6" s="27" t="s">
        <v>20</v>
      </c>
      <c r="F6" s="27" t="s">
        <v>20</v>
      </c>
      <c r="G6" s="27" t="s">
        <v>20</v>
      </c>
      <c r="H6" s="27" t="s">
        <v>20</v>
      </c>
      <c r="I6" s="25"/>
      <c r="J6" s="38" t="s">
        <v>20</v>
      </c>
      <c r="K6" s="38" t="s">
        <v>20</v>
      </c>
      <c r="L6" s="38" t="s">
        <v>20</v>
      </c>
      <c r="M6" s="38" t="s">
        <v>20</v>
      </c>
      <c r="N6" s="38" t="s">
        <v>20</v>
      </c>
    </row>
    <row r="7" spans="1:14" s="12" customFormat="1" ht="12" customHeight="1">
      <c r="A7" s="19" t="s">
        <v>26</v>
      </c>
      <c r="B7" s="19" t="s">
        <v>27</v>
      </c>
      <c r="C7" s="27" t="s">
        <v>20</v>
      </c>
      <c r="D7" s="27" t="s">
        <v>20</v>
      </c>
      <c r="E7" s="27" t="s">
        <v>20</v>
      </c>
      <c r="F7" s="27" t="s">
        <v>20</v>
      </c>
      <c r="G7" s="27" t="s">
        <v>20</v>
      </c>
      <c r="H7" s="27" t="s">
        <v>20</v>
      </c>
      <c r="I7" s="25"/>
      <c r="J7" s="38" t="s">
        <v>20</v>
      </c>
      <c r="K7" s="38" t="s">
        <v>20</v>
      </c>
      <c r="L7" s="38" t="s">
        <v>20</v>
      </c>
      <c r="M7" s="38" t="s">
        <v>20</v>
      </c>
      <c r="N7" s="38" t="s">
        <v>20</v>
      </c>
    </row>
    <row r="8" spans="1:14" s="12" customFormat="1" ht="12" customHeight="1">
      <c r="A8" s="19" t="s">
        <v>28</v>
      </c>
      <c r="B8" s="19" t="s">
        <v>29</v>
      </c>
      <c r="C8" s="27" t="s">
        <v>20</v>
      </c>
      <c r="D8" s="27" t="s">
        <v>20</v>
      </c>
      <c r="E8" s="27" t="s">
        <v>20</v>
      </c>
      <c r="F8" s="27" t="s">
        <v>20</v>
      </c>
      <c r="G8" s="27" t="s">
        <v>20</v>
      </c>
      <c r="H8" s="27" t="s">
        <v>20</v>
      </c>
      <c r="I8" s="25"/>
      <c r="J8" s="38" t="s">
        <v>20</v>
      </c>
      <c r="K8" s="38" t="s">
        <v>20</v>
      </c>
      <c r="L8" s="38" t="s">
        <v>20</v>
      </c>
      <c r="M8" s="38" t="s">
        <v>20</v>
      </c>
      <c r="N8" s="38" t="s">
        <v>20</v>
      </c>
    </row>
    <row r="9" spans="1:14" s="12" customFormat="1" ht="12" customHeight="1">
      <c r="A9" s="19" t="s">
        <v>30</v>
      </c>
      <c r="B9" s="19" t="s">
        <v>65</v>
      </c>
      <c r="C9" s="38">
        <v>329.7</v>
      </c>
      <c r="D9" s="38">
        <v>148.4</v>
      </c>
      <c r="E9" s="12">
        <v>162.9</v>
      </c>
      <c r="F9" s="27" t="s">
        <v>20</v>
      </c>
      <c r="G9" s="38">
        <f aca="true" t="shared" si="0" ref="G9:G14">SUM(C9:F9)</f>
        <v>641</v>
      </c>
      <c r="H9" s="38">
        <v>2.7</v>
      </c>
      <c r="I9" s="27"/>
      <c r="J9" s="38">
        <v>296.5</v>
      </c>
      <c r="K9" s="38">
        <v>133.5</v>
      </c>
      <c r="L9" s="38">
        <v>145.745</v>
      </c>
      <c r="M9" s="27" t="s">
        <v>20</v>
      </c>
      <c r="N9" s="38">
        <f>SUM(J9:M9)</f>
        <v>575.745</v>
      </c>
    </row>
    <row r="10" spans="1:14" s="12" customFormat="1" ht="12" customHeight="1">
      <c r="A10" s="19" t="s">
        <v>1</v>
      </c>
      <c r="B10" s="19" t="s">
        <v>2</v>
      </c>
      <c r="C10" s="38">
        <v>1682.2</v>
      </c>
      <c r="D10" s="38">
        <v>208.6</v>
      </c>
      <c r="E10" s="38">
        <v>413.6</v>
      </c>
      <c r="F10" s="27" t="s">
        <v>20</v>
      </c>
      <c r="G10" s="38">
        <f t="shared" si="0"/>
        <v>2304.4</v>
      </c>
      <c r="H10" s="38">
        <v>1.5</v>
      </c>
      <c r="I10" s="25"/>
      <c r="J10" s="38">
        <v>1512.5</v>
      </c>
      <c r="K10" s="38">
        <v>187.5</v>
      </c>
      <c r="L10" s="38">
        <v>371.851</v>
      </c>
      <c r="M10" s="27" t="s">
        <v>20</v>
      </c>
      <c r="N10" s="38">
        <f>SUM(J10:M10)</f>
        <v>2071.851</v>
      </c>
    </row>
    <row r="11" spans="1:14" s="12" customFormat="1" ht="12" customHeight="1">
      <c r="A11" s="19" t="s">
        <v>31</v>
      </c>
      <c r="B11" s="19" t="s">
        <v>3</v>
      </c>
      <c r="C11" s="38">
        <v>321.7</v>
      </c>
      <c r="D11" s="38">
        <v>205.19</v>
      </c>
      <c r="E11" s="38">
        <v>202.2</v>
      </c>
      <c r="F11" s="27" t="s">
        <v>20</v>
      </c>
      <c r="G11" s="38">
        <f t="shared" si="0"/>
        <v>729.0899999999999</v>
      </c>
      <c r="H11" s="38">
        <v>1.09</v>
      </c>
      <c r="I11" s="27"/>
      <c r="J11" s="38">
        <v>289.2</v>
      </c>
      <c r="K11" s="38">
        <v>184.5</v>
      </c>
      <c r="L11" s="38">
        <v>181.814</v>
      </c>
      <c r="M11" s="27" t="s">
        <v>20</v>
      </c>
      <c r="N11" s="38">
        <f>SUM(J11:M11)</f>
        <v>655.514</v>
      </c>
    </row>
    <row r="12" spans="1:14" s="12" customFormat="1" ht="12" customHeight="1">
      <c r="A12" s="19" t="s">
        <v>32</v>
      </c>
      <c r="B12" s="19" t="s">
        <v>33</v>
      </c>
      <c r="C12" s="38">
        <v>3354.8</v>
      </c>
      <c r="D12" s="38">
        <v>340.1</v>
      </c>
      <c r="E12" s="38">
        <v>1126.9</v>
      </c>
      <c r="F12" s="38">
        <v>33</v>
      </c>
      <c r="G12" s="38">
        <f t="shared" si="0"/>
        <v>4854.8</v>
      </c>
      <c r="H12" s="38">
        <v>2.56</v>
      </c>
      <c r="I12" s="25"/>
      <c r="J12" s="38">
        <v>2509.3</v>
      </c>
      <c r="K12" s="38">
        <v>254.4</v>
      </c>
      <c r="L12" s="38">
        <v>842.856</v>
      </c>
      <c r="M12" s="38">
        <v>24.65</v>
      </c>
      <c r="N12" s="38">
        <f>SUM(J12:M12)</f>
        <v>3631.2060000000006</v>
      </c>
    </row>
    <row r="13" spans="1:14" s="12" customFormat="1" ht="12" customHeight="1">
      <c r="A13" s="19" t="s">
        <v>34</v>
      </c>
      <c r="B13" s="19" t="s">
        <v>35</v>
      </c>
      <c r="C13" s="38">
        <v>46.4</v>
      </c>
      <c r="D13" s="38">
        <v>17.5</v>
      </c>
      <c r="E13" s="38">
        <v>49.3</v>
      </c>
      <c r="F13" s="38">
        <v>0.02</v>
      </c>
      <c r="G13" s="38">
        <f t="shared" si="0"/>
        <v>113.21999999999998</v>
      </c>
      <c r="H13" s="38">
        <v>0.67</v>
      </c>
      <c r="I13" s="25"/>
      <c r="J13" s="38">
        <v>52.9</v>
      </c>
      <c r="K13" s="38">
        <v>19.9</v>
      </c>
      <c r="L13" s="38">
        <v>56.182</v>
      </c>
      <c r="M13" s="38">
        <v>0.023</v>
      </c>
      <c r="N13" s="38">
        <f>SUM(J13:M13)</f>
        <v>129.005</v>
      </c>
    </row>
    <row r="14" spans="1:14" s="12" customFormat="1" ht="12" customHeight="1">
      <c r="A14" s="19" t="s">
        <v>36</v>
      </c>
      <c r="B14" s="19" t="s">
        <v>37</v>
      </c>
      <c r="C14" s="38">
        <v>511.9</v>
      </c>
      <c r="D14" s="38">
        <v>25.9</v>
      </c>
      <c r="E14" s="38">
        <v>129.5</v>
      </c>
      <c r="F14" s="38">
        <v>0.06</v>
      </c>
      <c r="G14" s="38">
        <f t="shared" si="0"/>
        <v>667.3599999999999</v>
      </c>
      <c r="H14" s="38">
        <v>1.38</v>
      </c>
      <c r="I14" s="25"/>
      <c r="J14" s="38">
        <v>583.3</v>
      </c>
      <c r="K14" s="38">
        <v>29.5</v>
      </c>
      <c r="L14" s="38">
        <v>147.578</v>
      </c>
      <c r="M14" s="38">
        <v>0.068</v>
      </c>
      <c r="N14" s="38">
        <f>SUM(J14:M14)-0.3</f>
        <v>760.146</v>
      </c>
    </row>
    <row r="15" spans="1:14" s="12" customFormat="1" ht="12" customHeight="1">
      <c r="A15" s="19" t="s">
        <v>4</v>
      </c>
      <c r="B15" s="19" t="s">
        <v>71</v>
      </c>
      <c r="C15" s="27" t="s">
        <v>20</v>
      </c>
      <c r="D15" s="38">
        <v>0.46</v>
      </c>
      <c r="E15" s="38">
        <v>9.2</v>
      </c>
      <c r="F15" s="27" t="s">
        <v>20</v>
      </c>
      <c r="G15" s="31" t="s">
        <v>20</v>
      </c>
      <c r="H15" s="38" t="s">
        <v>20</v>
      </c>
      <c r="I15" s="25"/>
      <c r="J15" s="27" t="s">
        <v>20</v>
      </c>
      <c r="K15" s="38">
        <v>0.575</v>
      </c>
      <c r="L15" s="38">
        <v>11.499</v>
      </c>
      <c r="M15" s="27" t="s">
        <v>20</v>
      </c>
      <c r="N15" s="27" t="s">
        <v>20</v>
      </c>
    </row>
    <row r="16" spans="1:14" s="15" customFormat="1" ht="12" customHeight="1">
      <c r="A16" s="20" t="s">
        <v>21</v>
      </c>
      <c r="B16" s="20" t="s">
        <v>0</v>
      </c>
      <c r="C16" s="44">
        <v>238</v>
      </c>
      <c r="D16" s="44">
        <v>76</v>
      </c>
      <c r="E16" s="44">
        <v>128</v>
      </c>
      <c r="F16" s="44">
        <v>3</v>
      </c>
      <c r="G16" s="44">
        <f aca="true" t="shared" si="1" ref="G16:G21">SUM(C16:F16)</f>
        <v>445</v>
      </c>
      <c r="H16" s="44">
        <v>1.1</v>
      </c>
      <c r="I16" s="26"/>
      <c r="J16" s="44">
        <v>240.7</v>
      </c>
      <c r="K16" s="44">
        <v>76.87</v>
      </c>
      <c r="L16" s="44">
        <v>129.476</v>
      </c>
      <c r="M16" s="44">
        <v>3</v>
      </c>
      <c r="N16" s="44">
        <f>SUM(J16:M16)+0.1</f>
        <v>450.146</v>
      </c>
    </row>
    <row r="17" spans="1:14" s="12" customFormat="1" ht="12" customHeight="1">
      <c r="A17" s="19" t="s">
        <v>38</v>
      </c>
      <c r="B17" s="19" t="s">
        <v>5</v>
      </c>
      <c r="C17" s="38">
        <v>147</v>
      </c>
      <c r="D17" s="38">
        <v>44</v>
      </c>
      <c r="E17" s="38">
        <v>153</v>
      </c>
      <c r="F17" s="38">
        <v>1</v>
      </c>
      <c r="G17" s="38">
        <f t="shared" si="1"/>
        <v>345</v>
      </c>
      <c r="H17" s="38">
        <v>1.1</v>
      </c>
      <c r="I17" s="25"/>
      <c r="J17" s="38">
        <v>148.7</v>
      </c>
      <c r="K17" s="38">
        <v>44.5</v>
      </c>
      <c r="L17" s="38">
        <v>154.764</v>
      </c>
      <c r="M17" s="38">
        <v>1</v>
      </c>
      <c r="N17" s="38">
        <f>SUM(J17:M17)</f>
        <v>348.964</v>
      </c>
    </row>
    <row r="18" spans="1:14" s="12" customFormat="1" ht="12" customHeight="1">
      <c r="A18" s="19" t="s">
        <v>39</v>
      </c>
      <c r="B18" s="19" t="s">
        <v>40</v>
      </c>
      <c r="C18" s="38">
        <v>818</v>
      </c>
      <c r="D18" s="38">
        <v>113</v>
      </c>
      <c r="E18" s="38">
        <v>461</v>
      </c>
      <c r="F18" s="38">
        <v>7</v>
      </c>
      <c r="G18" s="38">
        <f t="shared" si="1"/>
        <v>1399</v>
      </c>
      <c r="H18" s="38">
        <v>1.2</v>
      </c>
      <c r="I18" s="25"/>
      <c r="J18" s="38">
        <v>827.4</v>
      </c>
      <c r="K18" s="38">
        <v>114.3</v>
      </c>
      <c r="L18" s="38">
        <v>466.316</v>
      </c>
      <c r="M18" s="38">
        <v>7.08</v>
      </c>
      <c r="N18" s="38">
        <f>SUM(J18:M18)</f>
        <v>1415.0959999999998</v>
      </c>
    </row>
    <row r="19" spans="1:14" s="12" customFormat="1" ht="12" customHeight="1">
      <c r="A19" s="19" t="s">
        <v>22</v>
      </c>
      <c r="B19" s="19" t="s">
        <v>6</v>
      </c>
      <c r="C19" s="38">
        <v>320</v>
      </c>
      <c r="D19" s="38">
        <v>139</v>
      </c>
      <c r="E19" s="38">
        <v>531</v>
      </c>
      <c r="F19" s="38">
        <v>4</v>
      </c>
      <c r="G19" s="38">
        <f t="shared" si="1"/>
        <v>994</v>
      </c>
      <c r="H19" s="38">
        <v>1.1</v>
      </c>
      <c r="I19" s="25"/>
      <c r="J19" s="38">
        <v>323.7</v>
      </c>
      <c r="K19" s="38">
        <v>140.6</v>
      </c>
      <c r="L19" s="38">
        <v>537.1</v>
      </c>
      <c r="M19" s="38">
        <v>4.046</v>
      </c>
      <c r="N19" s="38">
        <f>SUM(J19:M19)+0.1</f>
        <v>1005.546</v>
      </c>
    </row>
    <row r="20" spans="1:14" s="12" customFormat="1" ht="12" customHeight="1">
      <c r="A20" s="19" t="s">
        <v>23</v>
      </c>
      <c r="B20" s="19" t="s">
        <v>7</v>
      </c>
      <c r="C20" s="38">
        <v>668</v>
      </c>
      <c r="D20" s="38">
        <v>1329</v>
      </c>
      <c r="E20" s="38">
        <v>600</v>
      </c>
      <c r="F20" s="38">
        <v>21</v>
      </c>
      <c r="G20" s="38">
        <f t="shared" si="1"/>
        <v>2618</v>
      </c>
      <c r="H20" s="38">
        <v>1.9</v>
      </c>
      <c r="I20" s="25"/>
      <c r="J20" s="38">
        <v>675.7</v>
      </c>
      <c r="K20" s="38">
        <v>1344.3</v>
      </c>
      <c r="L20" s="38">
        <v>606.9</v>
      </c>
      <c r="M20" s="38">
        <v>21.2</v>
      </c>
      <c r="N20" s="38">
        <f>SUM(J20:M20)+0.1</f>
        <v>2648.2</v>
      </c>
    </row>
    <row r="21" spans="1:14" s="12" customFormat="1" ht="12" customHeight="1">
      <c r="A21" s="19" t="s">
        <v>41</v>
      </c>
      <c r="B21" s="19" t="s">
        <v>42</v>
      </c>
      <c r="C21" s="38">
        <v>125</v>
      </c>
      <c r="D21" s="38">
        <v>36</v>
      </c>
      <c r="E21" s="38">
        <v>103</v>
      </c>
      <c r="F21" s="38">
        <v>1</v>
      </c>
      <c r="G21" s="38">
        <f t="shared" si="1"/>
        <v>265</v>
      </c>
      <c r="H21" s="38">
        <v>1.06</v>
      </c>
      <c r="I21" s="25"/>
      <c r="J21" s="38">
        <v>126.4</v>
      </c>
      <c r="K21" s="38">
        <v>36.4</v>
      </c>
      <c r="L21" s="38">
        <v>104.188</v>
      </c>
      <c r="M21" s="38">
        <v>1.01</v>
      </c>
      <c r="N21" s="38">
        <f>SUM(J21:M21)+0.1</f>
        <v>268.098</v>
      </c>
    </row>
    <row r="22" spans="1:14" s="12" customFormat="1" ht="12" customHeight="1">
      <c r="A22" s="19" t="s">
        <v>8</v>
      </c>
      <c r="B22" s="19" t="s">
        <v>43</v>
      </c>
      <c r="C22" s="38">
        <v>1017.8</v>
      </c>
      <c r="D22" s="38">
        <v>80.99</v>
      </c>
      <c r="E22" s="38">
        <v>532.9</v>
      </c>
      <c r="F22" s="31" t="s">
        <v>20</v>
      </c>
      <c r="G22" s="38">
        <f aca="true" t="shared" si="2" ref="G22:G28">SUM(C22:F22)</f>
        <v>1631.69</v>
      </c>
      <c r="H22" s="38">
        <v>4.25</v>
      </c>
      <c r="I22" s="25"/>
      <c r="J22" s="38">
        <v>852.2</v>
      </c>
      <c r="K22" s="38">
        <v>67.8</v>
      </c>
      <c r="L22" s="38">
        <v>446.174</v>
      </c>
      <c r="M22" s="31" t="s">
        <v>20</v>
      </c>
      <c r="N22" s="38">
        <f>SUM(J22:L22)</f>
        <v>1366.174</v>
      </c>
    </row>
    <row r="23" spans="1:14" s="12" customFormat="1" ht="12" customHeight="1">
      <c r="A23" s="19" t="s">
        <v>9</v>
      </c>
      <c r="B23" s="19" t="s">
        <v>44</v>
      </c>
      <c r="C23" s="38">
        <v>1120.9</v>
      </c>
      <c r="D23" s="38">
        <v>3.8</v>
      </c>
      <c r="E23" s="38">
        <v>365.5</v>
      </c>
      <c r="F23" s="31" t="s">
        <v>20</v>
      </c>
      <c r="G23" s="38">
        <f t="shared" si="2"/>
        <v>1490.2</v>
      </c>
      <c r="H23" s="38">
        <v>4.1</v>
      </c>
      <c r="I23" s="25"/>
      <c r="J23" s="38">
        <v>938.5</v>
      </c>
      <c r="K23" s="38">
        <v>3.2</v>
      </c>
      <c r="L23" s="38">
        <v>306</v>
      </c>
      <c r="M23" s="31" t="s">
        <v>20</v>
      </c>
      <c r="N23" s="38">
        <f>SUM(J23:L23)+0.1</f>
        <v>1247.8</v>
      </c>
    </row>
    <row r="24" spans="1:14" s="12" customFormat="1" ht="12" customHeight="1">
      <c r="A24" s="19" t="s">
        <v>10</v>
      </c>
      <c r="B24" s="19" t="s">
        <v>45</v>
      </c>
      <c r="C24" s="38">
        <v>237.3</v>
      </c>
      <c r="D24" s="38">
        <v>14.1</v>
      </c>
      <c r="E24" s="38">
        <v>35.3</v>
      </c>
      <c r="F24" s="31" t="s">
        <v>20</v>
      </c>
      <c r="G24" s="38">
        <f t="shared" si="2"/>
        <v>286.7</v>
      </c>
      <c r="H24" s="38">
        <v>1.3</v>
      </c>
      <c r="I24" s="25"/>
      <c r="J24" s="38">
        <v>198.7</v>
      </c>
      <c r="K24" s="38">
        <v>11.8</v>
      </c>
      <c r="L24" s="38">
        <v>29.54</v>
      </c>
      <c r="M24" s="31" t="s">
        <v>20</v>
      </c>
      <c r="N24" s="38">
        <f>SUM(J24:L24)+0.1</f>
        <v>240.14</v>
      </c>
    </row>
    <row r="25" spans="1:14" s="12" customFormat="1" ht="12" customHeight="1">
      <c r="A25" s="19" t="s">
        <v>11</v>
      </c>
      <c r="B25" s="19" t="s">
        <v>46</v>
      </c>
      <c r="C25" s="38">
        <v>26.5</v>
      </c>
      <c r="D25" s="38">
        <v>0.4</v>
      </c>
      <c r="E25" s="38">
        <v>25.9</v>
      </c>
      <c r="F25" s="31" t="s">
        <v>20</v>
      </c>
      <c r="G25" s="38">
        <f t="shared" si="2"/>
        <v>52.8</v>
      </c>
      <c r="H25" s="38">
        <v>0.5</v>
      </c>
      <c r="I25" s="25"/>
      <c r="J25" s="38">
        <v>22.2</v>
      </c>
      <c r="K25" s="38">
        <v>0.36</v>
      </c>
      <c r="L25" s="38">
        <v>21.6</v>
      </c>
      <c r="M25" s="31" t="s">
        <v>20</v>
      </c>
      <c r="N25" s="38">
        <f>SUM(J25:L25)</f>
        <v>44.16</v>
      </c>
    </row>
    <row r="26" spans="1:14" s="12" customFormat="1" ht="12" customHeight="1">
      <c r="A26" s="19" t="s">
        <v>12</v>
      </c>
      <c r="B26" s="19" t="s">
        <v>47</v>
      </c>
      <c r="C26" s="38">
        <v>88.4</v>
      </c>
      <c r="D26" s="38">
        <v>28.4</v>
      </c>
      <c r="E26" s="38">
        <v>227.3</v>
      </c>
      <c r="F26" s="31" t="s">
        <v>20</v>
      </c>
      <c r="G26" s="38">
        <f t="shared" si="2"/>
        <v>344.1</v>
      </c>
      <c r="H26" s="38">
        <v>2.5</v>
      </c>
      <c r="I26" s="25"/>
      <c r="J26" s="38">
        <v>74.1</v>
      </c>
      <c r="K26" s="38">
        <v>23.768</v>
      </c>
      <c r="L26" s="38">
        <v>190.3</v>
      </c>
      <c r="M26" s="31" t="s">
        <v>20</v>
      </c>
      <c r="N26" s="38">
        <f>SUM(J26:L26)</f>
        <v>288.168</v>
      </c>
    </row>
    <row r="27" spans="1:14" s="12" customFormat="1" ht="12" customHeight="1">
      <c r="A27" s="19" t="s">
        <v>48</v>
      </c>
      <c r="B27" s="19" t="s">
        <v>49</v>
      </c>
      <c r="C27" s="38">
        <v>145.2</v>
      </c>
      <c r="D27" s="38">
        <v>0.43</v>
      </c>
      <c r="E27" s="38">
        <v>44.3</v>
      </c>
      <c r="F27" s="31" t="s">
        <v>20</v>
      </c>
      <c r="G27" s="38">
        <f t="shared" si="2"/>
        <v>189.93</v>
      </c>
      <c r="H27" s="38">
        <v>0.88</v>
      </c>
      <c r="I27" s="25"/>
      <c r="J27" s="38">
        <v>121.6</v>
      </c>
      <c r="K27" s="38">
        <v>0.3678</v>
      </c>
      <c r="L27" s="38">
        <v>37.07</v>
      </c>
      <c r="M27" s="31" t="s">
        <v>20</v>
      </c>
      <c r="N27" s="38">
        <f>SUM(J27:L27)</f>
        <v>159.0378</v>
      </c>
    </row>
    <row r="28" spans="1:14" s="7" customFormat="1" ht="12" customHeight="1">
      <c r="A28" s="19" t="s">
        <v>13</v>
      </c>
      <c r="B28" s="19" t="s">
        <v>50</v>
      </c>
      <c r="C28" s="38">
        <v>2736.6</v>
      </c>
      <c r="D28" s="38">
        <v>6.5</v>
      </c>
      <c r="E28" s="38">
        <v>391.6</v>
      </c>
      <c r="F28" s="31" t="s">
        <v>20</v>
      </c>
      <c r="G28" s="38">
        <f t="shared" si="2"/>
        <v>3134.7</v>
      </c>
      <c r="H28" s="38">
        <v>6.03</v>
      </c>
      <c r="I28" s="25"/>
      <c r="J28" s="38">
        <v>2291.3</v>
      </c>
      <c r="K28" s="38">
        <v>5.414</v>
      </c>
      <c r="L28" s="38">
        <v>327.885</v>
      </c>
      <c r="M28" s="31" t="s">
        <v>20</v>
      </c>
      <c r="N28" s="38">
        <f>SUM(J28:L28)</f>
        <v>2624.599</v>
      </c>
    </row>
    <row r="29" spans="1:14" s="7" customFormat="1" ht="12" customHeight="1">
      <c r="A29" s="19" t="s">
        <v>14</v>
      </c>
      <c r="B29" s="19" t="s">
        <v>60</v>
      </c>
      <c r="C29" s="38" t="s">
        <v>20</v>
      </c>
      <c r="D29" s="38">
        <v>2.5</v>
      </c>
      <c r="E29" s="31" t="s">
        <v>20</v>
      </c>
      <c r="F29" s="31" t="s">
        <v>20</v>
      </c>
      <c r="G29" s="31"/>
      <c r="H29" s="31" t="s">
        <v>20</v>
      </c>
      <c r="I29" s="25"/>
      <c r="J29" s="31" t="s">
        <v>20</v>
      </c>
      <c r="K29" s="38">
        <v>2.327</v>
      </c>
      <c r="L29" s="31" t="s">
        <v>20</v>
      </c>
      <c r="M29" s="31" t="s">
        <v>20</v>
      </c>
      <c r="N29" s="31" t="s">
        <v>20</v>
      </c>
    </row>
    <row r="30" spans="1:14" s="7" customFormat="1" ht="12" customHeight="1">
      <c r="A30" s="19" t="s">
        <v>51</v>
      </c>
      <c r="B30" s="19" t="s">
        <v>61</v>
      </c>
      <c r="C30" s="31" t="s">
        <v>20</v>
      </c>
      <c r="D30" s="38">
        <v>352.8</v>
      </c>
      <c r="E30" s="31" t="s">
        <v>20</v>
      </c>
      <c r="F30" s="31" t="s">
        <v>20</v>
      </c>
      <c r="G30" s="31" t="s">
        <v>20</v>
      </c>
      <c r="H30" s="31" t="s">
        <v>20</v>
      </c>
      <c r="I30" s="25"/>
      <c r="J30" s="31" t="s">
        <v>20</v>
      </c>
      <c r="K30" s="38">
        <v>332.209</v>
      </c>
      <c r="L30" s="31" t="s">
        <v>20</v>
      </c>
      <c r="M30" s="31" t="s">
        <v>20</v>
      </c>
      <c r="N30" s="31" t="s">
        <v>20</v>
      </c>
    </row>
    <row r="31" spans="1:14" s="16" customFormat="1" ht="12" customHeight="1">
      <c r="A31" s="19" t="s">
        <v>15</v>
      </c>
      <c r="B31" s="19" t="s">
        <v>62</v>
      </c>
      <c r="C31" s="31" t="s">
        <v>20</v>
      </c>
      <c r="D31" s="38">
        <v>93.9</v>
      </c>
      <c r="E31" s="31" t="s">
        <v>20</v>
      </c>
      <c r="F31" s="31" t="s">
        <v>20</v>
      </c>
      <c r="G31" s="31" t="s">
        <v>20</v>
      </c>
      <c r="H31" s="31" t="s">
        <v>20</v>
      </c>
      <c r="I31" s="25"/>
      <c r="J31" s="31" t="s">
        <v>20</v>
      </c>
      <c r="K31" s="38">
        <v>88.393</v>
      </c>
      <c r="L31" s="31" t="s">
        <v>20</v>
      </c>
      <c r="M31" s="31" t="s">
        <v>20</v>
      </c>
      <c r="N31" s="31" t="s">
        <v>20</v>
      </c>
    </row>
    <row r="32" spans="1:14" s="7" customFormat="1" ht="12" customHeight="1">
      <c r="A32" s="19" t="s">
        <v>16</v>
      </c>
      <c r="B32" s="19" t="s">
        <v>63</v>
      </c>
      <c r="C32" s="31" t="s">
        <v>20</v>
      </c>
      <c r="D32" s="38">
        <v>9.3</v>
      </c>
      <c r="E32" s="31" t="s">
        <v>20</v>
      </c>
      <c r="F32" s="31" t="s">
        <v>20</v>
      </c>
      <c r="G32" s="31" t="s">
        <v>20</v>
      </c>
      <c r="H32" s="31" t="s">
        <v>20</v>
      </c>
      <c r="I32" s="25"/>
      <c r="J32" s="31" t="s">
        <v>20</v>
      </c>
      <c r="K32" s="38">
        <v>8.79</v>
      </c>
      <c r="L32" s="31" t="s">
        <v>20</v>
      </c>
      <c r="M32" s="31" t="s">
        <v>20</v>
      </c>
      <c r="N32" s="31" t="s">
        <v>20</v>
      </c>
    </row>
    <row r="33" spans="1:14" s="7" customFormat="1" ht="12" customHeight="1">
      <c r="A33" s="19" t="s">
        <v>52</v>
      </c>
      <c r="B33" s="19" t="s">
        <v>53</v>
      </c>
      <c r="C33" s="31" t="s">
        <v>20</v>
      </c>
      <c r="D33" s="38">
        <v>256.9</v>
      </c>
      <c r="E33" s="31" t="s">
        <v>20</v>
      </c>
      <c r="F33" s="31" t="s">
        <v>20</v>
      </c>
      <c r="G33" s="31" t="s">
        <v>20</v>
      </c>
      <c r="H33" s="31" t="s">
        <v>20</v>
      </c>
      <c r="I33" s="25"/>
      <c r="J33" s="31" t="s">
        <v>20</v>
      </c>
      <c r="K33" s="38">
        <v>241.87</v>
      </c>
      <c r="L33" s="31" t="s">
        <v>20</v>
      </c>
      <c r="M33" s="31" t="s">
        <v>20</v>
      </c>
      <c r="N33" s="31" t="s">
        <v>20</v>
      </c>
    </row>
    <row r="34" spans="1:14" s="7" customFormat="1" ht="12" customHeight="1">
      <c r="A34" s="19" t="s">
        <v>54</v>
      </c>
      <c r="B34" s="19" t="s">
        <v>55</v>
      </c>
      <c r="C34" s="31" t="s">
        <v>20</v>
      </c>
      <c r="D34" s="38">
        <v>46.7</v>
      </c>
      <c r="E34" s="31" t="s">
        <v>20</v>
      </c>
      <c r="F34" s="31" t="s">
        <v>20</v>
      </c>
      <c r="G34" s="31" t="s">
        <v>20</v>
      </c>
      <c r="H34" s="31" t="s">
        <v>20</v>
      </c>
      <c r="I34" s="25"/>
      <c r="J34" s="31" t="s">
        <v>20</v>
      </c>
      <c r="K34" s="38">
        <v>43.938</v>
      </c>
      <c r="L34" s="31" t="s">
        <v>20</v>
      </c>
      <c r="M34" s="31" t="s">
        <v>20</v>
      </c>
      <c r="N34" s="31" t="s">
        <v>20</v>
      </c>
    </row>
    <row r="35" spans="1:14" s="7" customFormat="1" ht="12" customHeight="1">
      <c r="A35" s="19" t="s">
        <v>56</v>
      </c>
      <c r="B35" s="19" t="s">
        <v>57</v>
      </c>
      <c r="C35" s="31" t="s">
        <v>20</v>
      </c>
      <c r="D35" s="38">
        <v>3.2</v>
      </c>
      <c r="E35" s="31" t="s">
        <v>20</v>
      </c>
      <c r="F35" s="31" t="s">
        <v>20</v>
      </c>
      <c r="G35" s="31" t="s">
        <v>20</v>
      </c>
      <c r="H35" s="31" t="s">
        <v>20</v>
      </c>
      <c r="I35" s="25"/>
      <c r="J35" s="31" t="s">
        <v>20</v>
      </c>
      <c r="K35" s="25">
        <v>3.021</v>
      </c>
      <c r="L35" s="31" t="s">
        <v>20</v>
      </c>
      <c r="M35" s="31" t="s">
        <v>20</v>
      </c>
      <c r="N35" s="31" t="s">
        <v>20</v>
      </c>
    </row>
    <row r="36" spans="1:14" s="7" customFormat="1" ht="12" customHeight="1">
      <c r="A36" s="21"/>
      <c r="B36" s="21" t="s">
        <v>58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40" t="s">
        <v>20</v>
      </c>
      <c r="I36" s="18"/>
      <c r="J36" s="40" t="s">
        <v>20</v>
      </c>
      <c r="K36" s="40" t="s">
        <v>20</v>
      </c>
      <c r="L36" s="40" t="s">
        <v>20</v>
      </c>
      <c r="M36" s="40" t="s">
        <v>20</v>
      </c>
      <c r="N36" s="18" t="s">
        <v>20</v>
      </c>
    </row>
    <row r="37" spans="1:14" s="17" customFormat="1" ht="12" customHeight="1">
      <c r="A37" s="21"/>
      <c r="B37" s="22" t="s">
        <v>64</v>
      </c>
      <c r="C37" s="40">
        <v>119461</v>
      </c>
      <c r="D37" s="40">
        <v>23412.4</v>
      </c>
      <c r="E37" s="40">
        <v>40361.9</v>
      </c>
      <c r="F37" s="40">
        <v>1976.14</v>
      </c>
      <c r="G37" s="40">
        <f>SUM(C37:F37)-0.1</f>
        <v>185211.34</v>
      </c>
      <c r="H37" s="40">
        <v>1.95</v>
      </c>
      <c r="I37" s="18"/>
      <c r="J37" s="40">
        <v>110646.4</v>
      </c>
      <c r="K37" s="40">
        <v>22121.96</v>
      </c>
      <c r="L37" s="40">
        <v>38138.19</v>
      </c>
      <c r="M37" s="40">
        <v>1902.3</v>
      </c>
      <c r="N37" s="40">
        <f>SUM(J37:M37)</f>
        <v>172808.84999999998</v>
      </c>
    </row>
    <row r="38" spans="1:14" s="17" customFormat="1" ht="12" customHeight="1">
      <c r="A38" s="23"/>
      <c r="B38" s="23" t="s">
        <v>59</v>
      </c>
      <c r="C38" s="41">
        <v>120991.07</v>
      </c>
      <c r="D38" s="41">
        <v>24478.1</v>
      </c>
      <c r="E38" s="41">
        <v>41223.65</v>
      </c>
      <c r="F38" s="41">
        <v>1988.51</v>
      </c>
      <c r="G38" s="41">
        <f>SUM(C38:F38)</f>
        <v>188681.33000000002</v>
      </c>
      <c r="H38" s="41">
        <v>1.9</v>
      </c>
      <c r="I38" s="28"/>
      <c r="J38" s="41">
        <v>113436.8</v>
      </c>
      <c r="K38" s="41">
        <v>24132.13</v>
      </c>
      <c r="L38" s="45">
        <v>39766.2</v>
      </c>
      <c r="M38" s="41">
        <v>1922.6</v>
      </c>
      <c r="N38" s="41">
        <f>SUM(J38:M38)</f>
        <v>179257.73</v>
      </c>
    </row>
    <row r="39" spans="1:14" s="7" customFormat="1" ht="12" customHeight="1">
      <c r="A39" s="6" t="s">
        <v>17</v>
      </c>
      <c r="J39" s="39"/>
      <c r="K39" s="39"/>
      <c r="L39" s="39"/>
      <c r="M39" s="39"/>
      <c r="N39" s="39"/>
    </row>
    <row r="40" spans="1:14" s="7" customFormat="1" ht="12" customHeight="1">
      <c r="A40" s="10"/>
      <c r="B40" s="10"/>
      <c r="J40" s="39"/>
      <c r="K40" s="39"/>
      <c r="L40" s="39"/>
      <c r="M40" s="39"/>
      <c r="N40" s="39"/>
    </row>
    <row r="41" spans="1:14" s="7" customFormat="1" ht="12" customHeight="1">
      <c r="A41" s="10"/>
      <c r="J41" s="39"/>
      <c r="K41" s="39"/>
      <c r="L41" s="39"/>
      <c r="M41" s="39"/>
      <c r="N41" s="39"/>
    </row>
    <row r="42" ht="12.75">
      <c r="B42" s="8"/>
    </row>
    <row r="43" spans="10:14" s="1" customFormat="1" ht="15">
      <c r="J43" s="43"/>
      <c r="K43" s="43"/>
      <c r="L43" s="43"/>
      <c r="M43" s="43"/>
      <c r="N43" s="43"/>
    </row>
    <row r="44" spans="10:14" s="1" customFormat="1" ht="15">
      <c r="J44" s="43"/>
      <c r="K44" s="43"/>
      <c r="L44" s="43"/>
      <c r="M44" s="43"/>
      <c r="N44" s="43"/>
    </row>
    <row r="45" spans="2:14" s="1" customFormat="1" ht="15">
      <c r="B45" s="9"/>
      <c r="J45" s="43"/>
      <c r="K45" s="43"/>
      <c r="L45" s="43"/>
      <c r="M45" s="43"/>
      <c r="N45" s="43"/>
    </row>
    <row r="46" spans="10:14" s="1" customFormat="1" ht="15">
      <c r="J46" s="43"/>
      <c r="K46" s="43"/>
      <c r="L46" s="43"/>
      <c r="M46" s="43"/>
      <c r="N46" s="43"/>
    </row>
    <row r="47" spans="10:14" s="1" customFormat="1" ht="15">
      <c r="J47" s="43"/>
      <c r="K47" s="43"/>
      <c r="L47" s="43"/>
      <c r="M47" s="43"/>
      <c r="N47" s="43"/>
    </row>
    <row r="49" spans="10:14" s="1" customFormat="1" ht="15">
      <c r="J49" s="43"/>
      <c r="K49" s="43"/>
      <c r="L49" s="43"/>
      <c r="M49" s="43"/>
      <c r="N49" s="43"/>
    </row>
    <row r="51" spans="10:14" s="1" customFormat="1" ht="15">
      <c r="J51" s="43"/>
      <c r="K51" s="43"/>
      <c r="L51" s="43"/>
      <c r="M51" s="43"/>
      <c r="N51" s="43"/>
    </row>
    <row r="52" spans="10:14" s="1" customFormat="1" ht="15">
      <c r="J52" s="43"/>
      <c r="K52" s="43"/>
      <c r="L52" s="43"/>
      <c r="M52" s="43"/>
      <c r="N52" s="43"/>
    </row>
    <row r="53" spans="10:14" s="1" customFormat="1" ht="15">
      <c r="J53" s="43"/>
      <c r="K53" s="43"/>
      <c r="L53" s="43"/>
      <c r="M53" s="43"/>
      <c r="N53" s="43"/>
    </row>
  </sheetData>
  <mergeCells count="5">
    <mergeCell ref="J3:N3"/>
    <mergeCell ref="A3:A4"/>
    <mergeCell ref="B3:B4"/>
    <mergeCell ref="C3:G3"/>
    <mergeCell ref="H3:H4"/>
  </mergeCells>
  <printOptions/>
  <pageMargins left="0.23" right="0.27" top="0.984251968503937" bottom="0.984251968503937" header="0.49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2006-10-31T14:37:08Z</cp:lastPrinted>
  <dcterms:created xsi:type="dcterms:W3CDTF">2002-06-21T13:42:56Z</dcterms:created>
  <dcterms:modified xsi:type="dcterms:W3CDTF">2007-01-26T13:28:50Z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