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9420" windowHeight="4500" tabRatio="893" activeTab="0"/>
  </bookViews>
  <sheets>
    <sheet name="Tav 20.13.1" sheetId="1" r:id="rId1"/>
  </sheets>
  <externalReferences>
    <externalReference r:id="rId4"/>
  </externalReferences>
  <definedNames>
    <definedName name="_xlnm.Print_Area" localSheetId="0">'Tav 20.13.1'!$A$1:$E$104</definedName>
    <definedName name="QxR02">#REF!</definedName>
    <definedName name="QxR04">#REF!</definedName>
  </definedNames>
  <calcPr fullCalcOnLoad="1"/>
</workbook>
</file>

<file path=xl/sharedStrings.xml><?xml version="1.0" encoding="utf-8"?>
<sst xmlns="http://schemas.openxmlformats.org/spreadsheetml/2006/main" count="103" uniqueCount="93">
  <si>
    <t>Assegnazioni statali connesse ai programmi di sviluppo art. 9 L. 281/1970</t>
  </si>
  <si>
    <t>Fondo programmi regionali di sviluppo</t>
  </si>
  <si>
    <t>Leggi speciali conferite nel fondo programmi regionali di sviluppo</t>
  </si>
  <si>
    <t>Contributi speciali di cui al 3° comma dell'art. 119 della Costituzione</t>
  </si>
  <si>
    <t>Assegnazioni statali di parte corrente</t>
  </si>
  <si>
    <t>Assegnazioni statali in conto capitale</t>
  </si>
  <si>
    <t>Contributi e assegnazioni statali</t>
  </si>
  <si>
    <t>Contributi ed assegnazioni statali di parte corrente</t>
  </si>
  <si>
    <t>Contributi e assegnazioni statali in conto capitale</t>
  </si>
  <si>
    <t>Fondi statali di parte corrente per conto U.E.</t>
  </si>
  <si>
    <t>Fondi statali in conto capitale per conto U.E.</t>
  </si>
  <si>
    <t>F.S.N. parte corrente</t>
  </si>
  <si>
    <t>F.S.N. conto capitale</t>
  </si>
  <si>
    <t>Alienazioni di beni e affrancazione di canoni</t>
  </si>
  <si>
    <t>Eredità, donazioni e altri trasferimenti di capitali non dallo Stato</t>
  </si>
  <si>
    <t>Trasferimenti da ex CASMEZ</t>
  </si>
  <si>
    <t>Trasferimenti dalla U.E.</t>
  </si>
  <si>
    <t>Trasferimenti da regioni, comuni e province</t>
  </si>
  <si>
    <t>Trasfer. da enti previdenz. e da altri enti del settore pubblico allargato</t>
  </si>
  <si>
    <t>Rimborso di crediti e di anticipazioni da:</t>
  </si>
  <si>
    <t>Regioni, province, comuni e altri enti a gestione regionale e locale</t>
  </si>
  <si>
    <t>Aziende regionalizzate, provincializzate e municipalizzate</t>
  </si>
  <si>
    <t>A.S.L.</t>
  </si>
  <si>
    <t>Altri enti del settore pubblico allargato</t>
  </si>
  <si>
    <t>Istituti di credito speciale</t>
  </si>
  <si>
    <t>Altri soggetti</t>
  </si>
  <si>
    <t>Prelievi da depositi presso terzi</t>
  </si>
  <si>
    <t>Tavola 20.13.1 -</t>
  </si>
  <si>
    <t>V O C I</t>
  </si>
  <si>
    <t xml:space="preserve">Avanzo di amministrazione   </t>
  </si>
  <si>
    <t>Titolo 1 - Entrate da tributi propri e da tributi erariali devoluti alla regione</t>
  </si>
  <si>
    <t xml:space="preserve">Tributi propri   </t>
  </si>
  <si>
    <t>Imposte sul reddito e sul patrimonio</t>
  </si>
  <si>
    <t>Imposte e tasse sugli affari</t>
  </si>
  <si>
    <t>Imposte sulla produzione, sui consumi e dogane</t>
  </si>
  <si>
    <t>Monopoli</t>
  </si>
  <si>
    <t>Lotto, lotterie e altre attività di gioco</t>
  </si>
  <si>
    <t>Altri tributi propri</t>
  </si>
  <si>
    <t>Tributi dallo Stato e somme sostitutive di tributi</t>
  </si>
  <si>
    <t>Lotto lotterie e altre attività di gioco</t>
  </si>
  <si>
    <t>L. 281/1970 art. 8 di natura tributaria</t>
  </si>
  <si>
    <t>Entrate sostitutive di tributi sopressi</t>
  </si>
  <si>
    <t>Leggi speciali confluite nel'art. 8 L. 281/1970</t>
  </si>
  <si>
    <t xml:space="preserve">Quote variabili di tributi erariali </t>
  </si>
  <si>
    <t>Titolo 2 - Entrate da contributi e assegnazioni dello Stato</t>
  </si>
  <si>
    <t>Esercizio di funzioni delegate</t>
  </si>
  <si>
    <t>Funzioni delegate parte corrente</t>
  </si>
  <si>
    <t>Funzioni delegate conto capitale</t>
  </si>
  <si>
    <t>Titolo 3 - Entrate da rendite patrimoniali, utili di enti o aziende regionali</t>
  </si>
  <si>
    <t>Proventi di servizi resi dalla regione</t>
  </si>
  <si>
    <t>Rendite patrimoniali e proventi del demanio</t>
  </si>
  <si>
    <t>Fitti (o redditi dei terreni e dei fabbricati)</t>
  </si>
  <si>
    <t>Interessi attivi da enti del settore statale</t>
  </si>
  <si>
    <t>Interessi attivi da altri enti del settore pubblico allargato</t>
  </si>
  <si>
    <t>Interessi attivi da altri soggetti</t>
  </si>
  <si>
    <t>Canoni</t>
  </si>
  <si>
    <t>Utili di enti ed aziende regionali</t>
  </si>
  <si>
    <t>Entrate diverse</t>
  </si>
  <si>
    <t>Trasferimenti diretti dalla U.E.</t>
  </si>
  <si>
    <t>Trasferimenti da altri enti pubblici per conto U.E.</t>
  </si>
  <si>
    <t>Trasferimenti da enti previdenziali</t>
  </si>
  <si>
    <t>Trasferiemnti da regioni, comuni, province, enti e gestioni locali</t>
  </si>
  <si>
    <t>Trasferimenti da aziende regionaliz., provincializ. e municipaliz.</t>
  </si>
  <si>
    <t>Trasferimenti da A.S.L.</t>
  </si>
  <si>
    <t>Trasferimenti da enti del settore pubblico allargato</t>
  </si>
  <si>
    <t>Trasferimenti da famiglie</t>
  </si>
  <si>
    <t>Trasferimenti da imprese</t>
  </si>
  <si>
    <t>Altri trasferimenti</t>
  </si>
  <si>
    <t>Proventi speciali</t>
  </si>
  <si>
    <t>Recuperi e rimborsi</t>
  </si>
  <si>
    <t>Da enti del settore pubblico allargato</t>
  </si>
  <si>
    <t>Da altri soggetti</t>
  </si>
  <si>
    <t>Partite che si compensano con la spesa</t>
  </si>
  <si>
    <t>Altre partite</t>
  </si>
  <si>
    <t xml:space="preserve">Titolo 4 - Entrate da alienazioni di beni patrimoniali, trasferimenti di capitali e da rimborso di crediti                     </t>
  </si>
  <si>
    <t>PREVISIONI</t>
  </si>
  <si>
    <t>FINALI</t>
  </si>
  <si>
    <t>Titolo 5 - Entrate da accensione di mutui, prestiti e altre operazioni creditizie</t>
  </si>
  <si>
    <t>Mutui</t>
  </si>
  <si>
    <t>Obbligazioni</t>
  </si>
  <si>
    <t>Anticipazioni ed altre operazioni di credito a breve termine</t>
  </si>
  <si>
    <t>Titolo 6 - Entrate per partite di giro</t>
  </si>
  <si>
    <t>Ritenute previdenziali e assistenziali a carico del personale</t>
  </si>
  <si>
    <t>Prelevamenti dai c/correnti della tesoreria dello Stato</t>
  </si>
  <si>
    <t>Altre partite di giro</t>
  </si>
  <si>
    <t xml:space="preserve">TOTALE GENERALE </t>
  </si>
  <si>
    <t>Altri proventi</t>
  </si>
  <si>
    <t>ACCERTAMENTI</t>
  </si>
  <si>
    <t>RISCOSSIONI</t>
  </si>
  <si>
    <r>
      <t>Fonte</t>
    </r>
    <r>
      <rPr>
        <sz val="7"/>
        <rFont val="Arial"/>
        <family val="0"/>
      </rPr>
      <t>: Istat; dati provvisori.</t>
    </r>
  </si>
  <si>
    <t>c/competenza</t>
  </si>
  <si>
    <t>c/residui</t>
  </si>
  <si>
    <t>Ammortamenti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</si>
</sst>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0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_-;_-@_-"/>
    <numFmt numFmtId="194" formatCode="#,##0_ ;\-#,##0\ "/>
    <numFmt numFmtId="195" formatCode="0.0"/>
    <numFmt numFmtId="196" formatCode="0.0000"/>
    <numFmt numFmtId="197" formatCode="0.000"/>
    <numFmt numFmtId="198" formatCode="0.000000"/>
    <numFmt numFmtId="199" formatCode="0.00000"/>
    <numFmt numFmtId="200" formatCode="#,##0.0"/>
    <numFmt numFmtId="201" formatCode="#,##0.0_ ;\-#,##0.0\ "/>
    <numFmt numFmtId="202" formatCode="0.0000000"/>
    <numFmt numFmtId="203" formatCode="_-* #,##0.0_-;\-* #,##0.0_-;_-* &quot;-&quot;?_-;_-@_-"/>
    <numFmt numFmtId="204" formatCode="_-[$€]\ * #,##0.00_-;\-[$€]\ * #,##0.00_-;_-[$€]\ * &quot;-&quot;??_-;_-@_-"/>
    <numFmt numFmtId="205" formatCode="\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0.00000000"/>
    <numFmt numFmtId="210" formatCode="0.0%"/>
    <numFmt numFmtId="211" formatCode="############"/>
    <numFmt numFmtId="212" formatCode="#,##0_ ;[Red]\-#,##0\ "/>
    <numFmt numFmtId="213" formatCode="_-* #,##0_-;\-* #,##0_-;_-* &quot;-&quot;?_-;_-@_-"/>
    <numFmt numFmtId="214" formatCode="#,##0.0000"/>
    <numFmt numFmtId="215" formatCode="#,##0.000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  <numFmt numFmtId="219" formatCode="[$€-2]\ #.##000_);[Red]\([$€-2]\ #.##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7"/>
      <name val="Arial"/>
      <family val="0"/>
    </font>
    <font>
      <i/>
      <sz val="7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justify"/>
      <protection/>
    </xf>
    <xf numFmtId="0" fontId="5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9" fillId="0" borderId="0" xfId="0" applyNumberFormat="1" applyFont="1" applyBorder="1" applyAlignment="1" applyProtection="1">
      <alignment wrapText="1"/>
      <protection/>
    </xf>
    <xf numFmtId="49" fontId="4" fillId="0" borderId="2" xfId="0" applyNumberFormat="1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 horizontal="center"/>
      <protection/>
    </xf>
  </cellXfs>
  <cellStyles count="22">
    <cellStyle name="Normal" xfId="0"/>
    <cellStyle name="Hyperlink" xfId="15"/>
    <cellStyle name="Followed Hyperlink" xfId="16"/>
    <cellStyle name="Euro" xfId="17"/>
    <cellStyle name="Migliaia (0)_ tavola 5" xfId="18"/>
    <cellStyle name="Migliaia (0)_tav7-8" xfId="19"/>
    <cellStyle name="Comma [0]" xfId="20"/>
    <cellStyle name="Normale_16" xfId="21"/>
    <cellStyle name="Normale_Foglio1" xfId="22"/>
    <cellStyle name="Normale_Foglio1_11 CAP2_Tavole" xfId="23"/>
    <cellStyle name="Normale_Foglio10" xfId="24"/>
    <cellStyle name="Normale_Foglio13" xfId="25"/>
    <cellStyle name="Normale_Foglio3" xfId="26"/>
    <cellStyle name="Normale_Foglio5_11 CAP2_Tavole" xfId="27"/>
    <cellStyle name="Normale_province 2005" xfId="28"/>
    <cellStyle name="Normale_regioni" xfId="29"/>
    <cellStyle name="Normale_tav7-8" xfId="30"/>
    <cellStyle name="Percent" xfId="31"/>
    <cellStyle name="Currency" xfId="32"/>
    <cellStyle name="Valuta (0)_ tavola 5" xfId="33"/>
    <cellStyle name="Currency [0]" xfId="34"/>
    <cellStyle name="Comma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0</xdr:rowOff>
    </xdr:from>
    <xdr:to>
      <xdr:col>4</xdr:col>
      <xdr:colOff>676275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0"/>
          <a:ext cx="5581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previste, accertate e riscosse dell'amministrazione regionale per titolo, categoria e voce economica -  Anno 2005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in euro)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_1\A_INDAGINI\REGIONI\2005\Varie\MASTE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POINT"/>
      <sheetName val="PIEMONTE"/>
      <sheetName val="AOSTA"/>
      <sheetName val="LOMBARDIA"/>
      <sheetName val="TRENTINO"/>
      <sheetName val="VENETO"/>
      <sheetName val="FRIULI"/>
      <sheetName val="LIGURIA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BOLZANO"/>
      <sheetName val="TRENTO"/>
      <sheetName val="Indirizzi"/>
      <sheetName val="Etichette"/>
      <sheetName val="TAVOLA 1.1"/>
      <sheetName val="TAVOLA 1.2"/>
      <sheetName val="TAVOLA 2"/>
      <sheetName val="TAVOLA 3.1"/>
      <sheetName val="TAVOLA 3.2"/>
      <sheetName val="TAVOLA 4.1"/>
      <sheetName val="TAVOLA 4.2"/>
      <sheetName val="TAVOLA 5"/>
      <sheetName val="TAVOLA 6"/>
      <sheetName val="TAVOLA 7"/>
      <sheetName val="TAVOLA 8"/>
      <sheetName val="Controlli"/>
      <sheetName val="Prospetto_FL"/>
      <sheetName val="Residui_x_CI"/>
      <sheetName val="Relazione economica"/>
      <sheetName val="RP6"/>
      <sheetName val="ES.7-ES.8"/>
      <sheetName val="ES.13_15"/>
      <sheetName val="ES.11-ES.12(Entrate)_ASI25.6"/>
      <sheetName val="ES.11-ES.12(Spese)"/>
      <sheetName val="ES14-ES16-"/>
    </sheetNames>
    <sheetDataSet>
      <sheetData sheetId="7">
        <row r="4">
          <cell r="G4">
            <v>953596720</v>
          </cell>
          <cell r="H4">
            <v>0</v>
          </cell>
          <cell r="I4">
            <v>0</v>
          </cell>
          <cell r="J4">
            <v>0</v>
          </cell>
        </row>
        <row r="5">
          <cell r="G5">
            <v>147706673</v>
          </cell>
          <cell r="H5">
            <v>147706673</v>
          </cell>
          <cell r="I5">
            <v>0</v>
          </cell>
          <cell r="J5">
            <v>30000000</v>
          </cell>
        </row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G10">
            <v>889701294</v>
          </cell>
          <cell r="H10">
            <v>891458182</v>
          </cell>
          <cell r="I10">
            <v>148172196</v>
          </cell>
          <cell r="J10">
            <v>200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G13">
            <v>1162440284</v>
          </cell>
          <cell r="H13">
            <v>1162440284</v>
          </cell>
          <cell r="I13">
            <v>48013819</v>
          </cell>
          <cell r="J13">
            <v>1088463220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G17">
            <v>10000</v>
          </cell>
          <cell r="H17">
            <v>0</v>
          </cell>
          <cell r="I17">
            <v>0</v>
          </cell>
          <cell r="J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G21">
            <v>191326</v>
          </cell>
          <cell r="H21">
            <v>190467</v>
          </cell>
          <cell r="I21">
            <v>190467</v>
          </cell>
          <cell r="J21">
            <v>59556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G24">
            <v>519119230</v>
          </cell>
          <cell r="H24">
            <v>481180008</v>
          </cell>
          <cell r="I24">
            <v>350656066</v>
          </cell>
          <cell r="J24">
            <v>25080383</v>
          </cell>
        </row>
        <row r="25">
          <cell r="G25">
            <v>561920784</v>
          </cell>
          <cell r="H25">
            <v>347835595</v>
          </cell>
          <cell r="I25">
            <v>139458598</v>
          </cell>
          <cell r="J25">
            <v>160522189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699046268</v>
          </cell>
          <cell r="H28">
            <v>425464190</v>
          </cell>
          <cell r="I28">
            <v>54723575</v>
          </cell>
          <cell r="J28">
            <v>29393188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631200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G31">
            <v>29666</v>
          </cell>
          <cell r="H31">
            <v>29666</v>
          </cell>
          <cell r="I31">
            <v>29666</v>
          </cell>
          <cell r="J31">
            <v>0</v>
          </cell>
        </row>
        <row r="32">
          <cell r="G32">
            <v>187500</v>
          </cell>
          <cell r="H32">
            <v>52158</v>
          </cell>
          <cell r="I32">
            <v>52158</v>
          </cell>
          <cell r="J32">
            <v>0</v>
          </cell>
        </row>
        <row r="33">
          <cell r="G33">
            <v>25000</v>
          </cell>
          <cell r="H33">
            <v>251</v>
          </cell>
          <cell r="I33">
            <v>0</v>
          </cell>
          <cell r="J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G37">
            <v>3500000</v>
          </cell>
          <cell r="H37">
            <v>3535139</v>
          </cell>
          <cell r="I37">
            <v>3535139</v>
          </cell>
          <cell r="J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G39">
            <v>151000</v>
          </cell>
          <cell r="H39">
            <v>396944</v>
          </cell>
          <cell r="I39">
            <v>353654</v>
          </cell>
          <cell r="J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G41">
            <v>33992770</v>
          </cell>
          <cell r="H41">
            <v>30443073</v>
          </cell>
          <cell r="I41">
            <v>18432580</v>
          </cell>
          <cell r="J41">
            <v>13773500</v>
          </cell>
        </row>
        <row r="42">
          <cell r="G42">
            <v>612843</v>
          </cell>
          <cell r="H42">
            <v>81448</v>
          </cell>
          <cell r="I42">
            <v>58948</v>
          </cell>
          <cell r="J42">
            <v>677510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G44">
            <v>995000</v>
          </cell>
          <cell r="H44">
            <v>995000</v>
          </cell>
          <cell r="I44">
            <v>332000</v>
          </cell>
          <cell r="J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G46">
            <v>70000</v>
          </cell>
          <cell r="H46">
            <v>142583</v>
          </cell>
          <cell r="I46">
            <v>142583</v>
          </cell>
          <cell r="J46">
            <v>0</v>
          </cell>
        </row>
        <row r="47">
          <cell r="G47">
            <v>34223586</v>
          </cell>
          <cell r="H47">
            <v>30502222</v>
          </cell>
          <cell r="I47">
            <v>19547123</v>
          </cell>
          <cell r="J47">
            <v>6190444</v>
          </cell>
        </row>
        <row r="48">
          <cell r="G48">
            <v>773000</v>
          </cell>
          <cell r="H48">
            <v>870189</v>
          </cell>
          <cell r="I48">
            <v>870189</v>
          </cell>
          <cell r="J48">
            <v>0</v>
          </cell>
        </row>
        <row r="49">
          <cell r="G49">
            <v>40000</v>
          </cell>
          <cell r="H49">
            <v>50413</v>
          </cell>
          <cell r="I49">
            <v>50413</v>
          </cell>
          <cell r="J49">
            <v>0</v>
          </cell>
        </row>
        <row r="50">
          <cell r="G50">
            <v>13467000</v>
          </cell>
          <cell r="H50">
            <v>25113812</v>
          </cell>
          <cell r="I50">
            <v>25105050</v>
          </cell>
          <cell r="J50">
            <v>0</v>
          </cell>
        </row>
        <row r="51">
          <cell r="G51">
            <v>49634243</v>
          </cell>
          <cell r="H51">
            <v>49731445</v>
          </cell>
          <cell r="I51">
            <v>320458</v>
          </cell>
          <cell r="J51">
            <v>72236431</v>
          </cell>
        </row>
        <row r="52">
          <cell r="G52">
            <v>34959634</v>
          </cell>
          <cell r="H52">
            <v>24476340</v>
          </cell>
          <cell r="I52">
            <v>22870359</v>
          </cell>
          <cell r="J52">
            <v>306989</v>
          </cell>
        </row>
        <row r="53">
          <cell r="G53">
            <v>5000</v>
          </cell>
          <cell r="H53">
            <v>0</v>
          </cell>
          <cell r="I53">
            <v>0</v>
          </cell>
          <cell r="J53">
            <v>0</v>
          </cell>
        </row>
        <row r="54">
          <cell r="G54">
            <v>202500</v>
          </cell>
          <cell r="H54">
            <v>0</v>
          </cell>
          <cell r="I54">
            <v>0</v>
          </cell>
          <cell r="J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G57">
            <v>109078101</v>
          </cell>
          <cell r="H57">
            <v>46194699</v>
          </cell>
          <cell r="I57">
            <v>0</v>
          </cell>
          <cell r="J57">
            <v>37710930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G72">
            <v>184400000</v>
          </cell>
          <cell r="H72">
            <v>0</v>
          </cell>
          <cell r="I72">
            <v>0</v>
          </cell>
          <cell r="J72">
            <v>149999600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G75">
            <v>5235000</v>
          </cell>
          <cell r="H75">
            <v>3832186</v>
          </cell>
          <cell r="I75">
            <v>3832180</v>
          </cell>
          <cell r="J75">
            <v>0</v>
          </cell>
        </row>
        <row r="76">
          <cell r="G76">
            <v>300000000</v>
          </cell>
          <cell r="H76">
            <v>158849408</v>
          </cell>
          <cell r="I76">
            <v>87386462</v>
          </cell>
          <cell r="J76">
            <v>92613538</v>
          </cell>
        </row>
        <row r="77">
          <cell r="G77">
            <v>2931576646</v>
          </cell>
          <cell r="H77">
            <v>2817102375</v>
          </cell>
          <cell r="I77">
            <v>2812856589</v>
          </cell>
          <cell r="J77">
            <v>14155630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D56" sqref="D56"/>
    </sheetView>
  </sheetViews>
  <sheetFormatPr defaultColWidth="11.421875" defaultRowHeight="12.75"/>
  <cols>
    <col min="1" max="1" width="53.28125" style="0" customWidth="1"/>
    <col min="2" max="2" width="10.7109375" style="0" customWidth="1"/>
    <col min="3" max="3" width="11.421875" style="0" customWidth="1"/>
    <col min="4" max="4" width="11.00390625" style="0" customWidth="1"/>
    <col min="5" max="5" width="10.140625" style="0" customWidth="1"/>
    <col min="6" max="16384" width="8.8515625" style="0" customWidth="1"/>
  </cols>
  <sheetData>
    <row r="1" spans="1:6" ht="12">
      <c r="A1" s="2" t="s">
        <v>27</v>
      </c>
      <c r="B1" s="3"/>
      <c r="C1" s="3"/>
      <c r="D1" s="3"/>
      <c r="E1" s="3"/>
      <c r="F1" s="3"/>
    </row>
    <row r="2" spans="1:6" ht="12">
      <c r="A2" s="4"/>
      <c r="B2" s="4"/>
      <c r="C2" s="4"/>
      <c r="D2" s="4"/>
      <c r="E2" s="4"/>
      <c r="F2" s="5"/>
    </row>
    <row r="3" spans="1:6" ht="12">
      <c r="A3" s="22" t="s">
        <v>28</v>
      </c>
      <c r="B3" s="6" t="s">
        <v>75</v>
      </c>
      <c r="C3" s="24" t="s">
        <v>87</v>
      </c>
      <c r="D3" s="26" t="s">
        <v>88</v>
      </c>
      <c r="E3" s="26"/>
      <c r="F3" s="5"/>
    </row>
    <row r="4" spans="1:6" ht="12">
      <c r="A4" s="23"/>
      <c r="B4" s="7" t="s">
        <v>76</v>
      </c>
      <c r="C4" s="25"/>
      <c r="D4" s="7" t="s">
        <v>90</v>
      </c>
      <c r="E4" s="7" t="s">
        <v>91</v>
      </c>
      <c r="F4" s="5"/>
    </row>
    <row r="5" spans="1:5" ht="12">
      <c r="A5" s="8"/>
      <c r="B5" s="9"/>
      <c r="C5" s="9"/>
      <c r="D5" s="9"/>
      <c r="E5" s="9"/>
    </row>
    <row r="6" spans="1:5" ht="12">
      <c r="A6" s="10" t="s">
        <v>29</v>
      </c>
      <c r="B6" s="11">
        <f>'[1]LIGURIA'!G$4</f>
        <v>953596720</v>
      </c>
      <c r="C6" s="11">
        <f>'[1]LIGURIA'!H$4</f>
        <v>0</v>
      </c>
      <c r="D6" s="11">
        <f>'[1]LIGURIA'!I$4</f>
        <v>0</v>
      </c>
      <c r="E6" s="11">
        <f>'[1]LIGURIA'!J$4</f>
        <v>0</v>
      </c>
    </row>
    <row r="7" spans="1:5" ht="12">
      <c r="A7" s="10" t="s">
        <v>30</v>
      </c>
      <c r="B7" s="11">
        <f>B8+B15</f>
        <v>2199858251</v>
      </c>
      <c r="C7" s="11">
        <f>C8+C15</f>
        <v>2201605139</v>
      </c>
      <c r="D7" s="11">
        <f>D8+D15</f>
        <v>196186015</v>
      </c>
      <c r="E7" s="11">
        <f>E8+E15</f>
        <v>1118463420</v>
      </c>
    </row>
    <row r="8" spans="1:5" ht="12">
      <c r="A8" s="12" t="s">
        <v>31</v>
      </c>
      <c r="B8" s="13">
        <f>SUM(B9:B14)</f>
        <v>1037407967</v>
      </c>
      <c r="C8" s="13">
        <f>SUM(C9:C14)</f>
        <v>1039164855</v>
      </c>
      <c r="D8" s="13">
        <f>SUM(D9:D14)</f>
        <v>148172196</v>
      </c>
      <c r="E8" s="13">
        <f>SUM(E9:E14)</f>
        <v>30000200</v>
      </c>
    </row>
    <row r="9" spans="1:5" ht="12">
      <c r="A9" s="14" t="s">
        <v>32</v>
      </c>
      <c r="B9" s="15">
        <f>'[1]LIGURIA'!G$5</f>
        <v>147706673</v>
      </c>
      <c r="C9" s="15">
        <f>'[1]LIGURIA'!H$5</f>
        <v>147706673</v>
      </c>
      <c r="D9" s="15">
        <f>'[1]LIGURIA'!I$5</f>
        <v>0</v>
      </c>
      <c r="E9" s="15">
        <f>'[1]LIGURIA'!J$5</f>
        <v>30000000</v>
      </c>
    </row>
    <row r="10" spans="1:5" ht="12">
      <c r="A10" s="14" t="s">
        <v>33</v>
      </c>
      <c r="B10" s="15">
        <f>'[1]LIGURIA'!G$6</f>
        <v>0</v>
      </c>
      <c r="C10" s="15">
        <f>'[1]LIGURIA'!H$6</f>
        <v>0</v>
      </c>
      <c r="D10" s="15">
        <f>'[1]LIGURIA'!I$6</f>
        <v>0</v>
      </c>
      <c r="E10" s="15">
        <f>'[1]LIGURIA'!J$6</f>
        <v>0</v>
      </c>
    </row>
    <row r="11" spans="1:5" ht="12">
      <c r="A11" s="14" t="s">
        <v>34</v>
      </c>
      <c r="B11" s="15">
        <f>'[1]LIGURIA'!G$7</f>
        <v>0</v>
      </c>
      <c r="C11" s="15">
        <f>'[1]LIGURIA'!H$7</f>
        <v>0</v>
      </c>
      <c r="D11" s="15">
        <f>'[1]LIGURIA'!I$7</f>
        <v>0</v>
      </c>
      <c r="E11" s="15">
        <f>'[1]LIGURIA'!J$7</f>
        <v>0</v>
      </c>
    </row>
    <row r="12" spans="1:5" ht="12">
      <c r="A12" s="14" t="s">
        <v>35</v>
      </c>
      <c r="B12" s="15">
        <f>'[1]LIGURIA'!G$8</f>
        <v>0</v>
      </c>
      <c r="C12" s="15">
        <f>'[1]LIGURIA'!H$8</f>
        <v>0</v>
      </c>
      <c r="D12" s="15">
        <f>'[1]LIGURIA'!I$8</f>
        <v>0</v>
      </c>
      <c r="E12" s="15">
        <f>'[1]LIGURIA'!J$8</f>
        <v>0</v>
      </c>
    </row>
    <row r="13" spans="1:5" ht="12">
      <c r="A13" s="14" t="s">
        <v>36</v>
      </c>
      <c r="B13" s="15">
        <f>'[1]LIGURIA'!G$9</f>
        <v>0</v>
      </c>
      <c r="C13" s="15">
        <f>'[1]LIGURIA'!H$9</f>
        <v>0</v>
      </c>
      <c r="D13" s="15">
        <f>'[1]LIGURIA'!I$9</f>
        <v>0</v>
      </c>
      <c r="E13" s="15">
        <f>'[1]LIGURIA'!J$9</f>
        <v>0</v>
      </c>
    </row>
    <row r="14" spans="1:5" ht="12">
      <c r="A14" s="14" t="s">
        <v>37</v>
      </c>
      <c r="B14" s="15">
        <f>'[1]LIGURIA'!G$10</f>
        <v>889701294</v>
      </c>
      <c r="C14" s="15">
        <f>'[1]LIGURIA'!H$10</f>
        <v>891458182</v>
      </c>
      <c r="D14" s="15">
        <f>'[1]LIGURIA'!I$10</f>
        <v>148172196</v>
      </c>
      <c r="E14" s="15">
        <f>'[1]LIGURIA'!J$10</f>
        <v>200</v>
      </c>
    </row>
    <row r="15" spans="1:5" ht="12">
      <c r="A15" s="16" t="s">
        <v>38</v>
      </c>
      <c r="B15" s="13">
        <f>SUM(B16:B24)</f>
        <v>1162450284</v>
      </c>
      <c r="C15" s="13">
        <f>SUM(C16:C24)</f>
        <v>1162440284</v>
      </c>
      <c r="D15" s="13">
        <f>SUM(D16:D24)</f>
        <v>48013819</v>
      </c>
      <c r="E15" s="13">
        <f>SUM(E16:E24)</f>
        <v>1088463220</v>
      </c>
    </row>
    <row r="16" spans="1:5" ht="12">
      <c r="A16" s="14" t="s">
        <v>32</v>
      </c>
      <c r="B16" s="15">
        <f>'[1]LIGURIA'!G$11</f>
        <v>0</v>
      </c>
      <c r="C16" s="15">
        <f>'[1]LIGURIA'!H$11</f>
        <v>0</v>
      </c>
      <c r="D16" s="15">
        <f>'[1]LIGURIA'!I$11</f>
        <v>0</v>
      </c>
      <c r="E16" s="15">
        <f>'[1]LIGURIA'!J$11</f>
        <v>0</v>
      </c>
    </row>
    <row r="17" spans="1:5" ht="12">
      <c r="A17" s="14" t="s">
        <v>33</v>
      </c>
      <c r="B17" s="15">
        <f>'[1]LIGURIA'!G$12</f>
        <v>0</v>
      </c>
      <c r="C17" s="15">
        <f>'[1]LIGURIA'!H$12</f>
        <v>0</v>
      </c>
      <c r="D17" s="15">
        <f>'[1]LIGURIA'!I$12</f>
        <v>0</v>
      </c>
      <c r="E17" s="15">
        <f>'[1]LIGURIA'!J$12</f>
        <v>0</v>
      </c>
    </row>
    <row r="18" spans="1:5" ht="12">
      <c r="A18" s="14" t="s">
        <v>34</v>
      </c>
      <c r="B18" s="15">
        <f>'[1]LIGURIA'!G$13</f>
        <v>1162440284</v>
      </c>
      <c r="C18" s="15">
        <f>'[1]LIGURIA'!H$13</f>
        <v>1162440284</v>
      </c>
      <c r="D18" s="15">
        <f>'[1]LIGURIA'!I$13</f>
        <v>48013819</v>
      </c>
      <c r="E18" s="15">
        <f>'[1]LIGURIA'!J$13</f>
        <v>1088463220</v>
      </c>
    </row>
    <row r="19" spans="1:5" ht="12">
      <c r="A19" s="14" t="s">
        <v>35</v>
      </c>
      <c r="B19" s="15">
        <f>'[1]LIGURIA'!G$14</f>
        <v>0</v>
      </c>
      <c r="C19" s="15">
        <f>'[1]LIGURIA'!H$14</f>
        <v>0</v>
      </c>
      <c r="D19" s="15">
        <f>'[1]LIGURIA'!I$14</f>
        <v>0</v>
      </c>
      <c r="E19" s="15">
        <f>'[1]LIGURIA'!J$14</f>
        <v>0</v>
      </c>
    </row>
    <row r="20" spans="1:5" ht="12">
      <c r="A20" s="14" t="s">
        <v>39</v>
      </c>
      <c r="B20" s="15">
        <f>'[1]LIGURIA'!G$15</f>
        <v>0</v>
      </c>
      <c r="C20" s="15">
        <f>'[1]LIGURIA'!H$15</f>
        <v>0</v>
      </c>
      <c r="D20" s="15">
        <f>'[1]LIGURIA'!I$15</f>
        <v>0</v>
      </c>
      <c r="E20" s="15">
        <f>'[1]LIGURIA'!J$15</f>
        <v>0</v>
      </c>
    </row>
    <row r="21" spans="1:5" ht="12">
      <c r="A21" s="14" t="s">
        <v>40</v>
      </c>
      <c r="B21" s="15">
        <f>'[1]LIGURIA'!G$16</f>
        <v>0</v>
      </c>
      <c r="C21" s="15">
        <f>'[1]LIGURIA'!H$16</f>
        <v>0</v>
      </c>
      <c r="D21" s="15">
        <f>'[1]LIGURIA'!I$16</f>
        <v>0</v>
      </c>
      <c r="E21" s="15">
        <f>'[1]LIGURIA'!J$16</f>
        <v>0</v>
      </c>
    </row>
    <row r="22" spans="1:5" ht="12">
      <c r="A22" s="14" t="s">
        <v>41</v>
      </c>
      <c r="B22" s="15">
        <f>'[1]LIGURIA'!G$17</f>
        <v>10000</v>
      </c>
      <c r="C22" s="15">
        <f>'[1]LIGURIA'!H$17</f>
        <v>0</v>
      </c>
      <c r="D22" s="15">
        <f>'[1]LIGURIA'!I$17</f>
        <v>0</v>
      </c>
      <c r="E22" s="15">
        <f>'[1]LIGURIA'!J$17</f>
        <v>0</v>
      </c>
    </row>
    <row r="23" spans="1:5" ht="12">
      <c r="A23" s="14" t="s">
        <v>42</v>
      </c>
      <c r="B23" s="15">
        <f>'[1]LIGURIA'!G$18</f>
        <v>0</v>
      </c>
      <c r="C23" s="15">
        <f>'[1]LIGURIA'!H$18</f>
        <v>0</v>
      </c>
      <c r="D23" s="15">
        <f>'[1]LIGURIA'!I$18</f>
        <v>0</v>
      </c>
      <c r="E23" s="15">
        <f>'[1]LIGURIA'!J$18</f>
        <v>0</v>
      </c>
    </row>
    <row r="24" spans="1:5" ht="12">
      <c r="A24" s="14" t="s">
        <v>43</v>
      </c>
      <c r="B24" s="15">
        <f>'[1]LIGURIA'!G$19</f>
        <v>0</v>
      </c>
      <c r="C24" s="15">
        <f>'[1]LIGURIA'!H$19</f>
        <v>0</v>
      </c>
      <c r="D24" s="15">
        <f>'[1]LIGURIA'!I$19</f>
        <v>0</v>
      </c>
      <c r="E24" s="15">
        <f>'[1]LIGURIA'!J$19</f>
        <v>0</v>
      </c>
    </row>
    <row r="25" spans="1:5" ht="12">
      <c r="A25" s="10" t="s">
        <v>44</v>
      </c>
      <c r="B25" s="11">
        <f>B26+B29+B32+B39</f>
        <v>1780307274</v>
      </c>
      <c r="C25" s="11">
        <f>C26+C29+C32+C39</f>
        <v>1254699926</v>
      </c>
      <c r="D25" s="11">
        <f>D26+D29+D32+D39</f>
        <v>545058372</v>
      </c>
      <c r="E25" s="11">
        <f>E26+E29+E32+E39</f>
        <v>215686516</v>
      </c>
    </row>
    <row r="26" spans="1:5" ht="12">
      <c r="A26" s="17" t="s">
        <v>0</v>
      </c>
      <c r="B26" s="13">
        <f>SUM(B27:B28)</f>
        <v>191326</v>
      </c>
      <c r="C26" s="13">
        <f>SUM(C27:C28)</f>
        <v>190467</v>
      </c>
      <c r="D26" s="13">
        <f>SUM(D27:D28)</f>
        <v>190467</v>
      </c>
      <c r="E26" s="13">
        <f>SUM(E27:E28)</f>
        <v>59556</v>
      </c>
    </row>
    <row r="27" spans="1:5" ht="12">
      <c r="A27" s="14" t="s">
        <v>1</v>
      </c>
      <c r="B27" s="15">
        <f>'[1]LIGURIA'!G$20</f>
        <v>0</v>
      </c>
      <c r="C27" s="15">
        <f>'[1]LIGURIA'!H$20</f>
        <v>0</v>
      </c>
      <c r="D27" s="15">
        <f>'[1]LIGURIA'!I$20</f>
        <v>0</v>
      </c>
      <c r="E27" s="15">
        <f>'[1]LIGURIA'!J$20</f>
        <v>0</v>
      </c>
    </row>
    <row r="28" spans="1:5" ht="12">
      <c r="A28" s="18" t="s">
        <v>2</v>
      </c>
      <c r="B28" s="15">
        <f>'[1]LIGURIA'!G$21</f>
        <v>191326</v>
      </c>
      <c r="C28" s="15">
        <f>'[1]LIGURIA'!H$21</f>
        <v>190467</v>
      </c>
      <c r="D28" s="15">
        <f>'[1]LIGURIA'!I$21</f>
        <v>190467</v>
      </c>
      <c r="E28" s="15">
        <f>'[1]LIGURIA'!J$21</f>
        <v>59556</v>
      </c>
    </row>
    <row r="29" spans="1:5" ht="12">
      <c r="A29" s="17" t="s">
        <v>3</v>
      </c>
      <c r="B29" s="13">
        <f>SUM(B30:B31)</f>
        <v>0</v>
      </c>
      <c r="C29" s="13">
        <f>SUM(C30:C31)</f>
        <v>0</v>
      </c>
      <c r="D29" s="13">
        <f>SUM(D30:D31)</f>
        <v>0</v>
      </c>
      <c r="E29" s="13">
        <f>SUM(E30:E31)</f>
        <v>0</v>
      </c>
    </row>
    <row r="30" spans="1:5" ht="12">
      <c r="A30" s="14" t="s">
        <v>4</v>
      </c>
      <c r="B30" s="15">
        <f>'[1]LIGURIA'!G$22</f>
        <v>0</v>
      </c>
      <c r="C30" s="15">
        <f>'[1]LIGURIA'!H$22</f>
        <v>0</v>
      </c>
      <c r="D30" s="15">
        <f>'[1]LIGURIA'!I$22</f>
        <v>0</v>
      </c>
      <c r="E30" s="15">
        <f>'[1]LIGURIA'!J$22</f>
        <v>0</v>
      </c>
    </row>
    <row r="31" spans="1:5" ht="12">
      <c r="A31" s="14" t="s">
        <v>5</v>
      </c>
      <c r="B31" s="15">
        <f>'[1]LIGURIA'!G$23</f>
        <v>0</v>
      </c>
      <c r="C31" s="15">
        <f>'[1]LIGURIA'!H$23</f>
        <v>0</v>
      </c>
      <c r="D31" s="15">
        <f>'[1]LIGURIA'!I$23</f>
        <v>0</v>
      </c>
      <c r="E31" s="15">
        <f>'[1]LIGURIA'!J$23</f>
        <v>0</v>
      </c>
    </row>
    <row r="32" spans="1:5" ht="12">
      <c r="A32" s="16" t="s">
        <v>6</v>
      </c>
      <c r="B32" s="13">
        <f>SUM(B33:B38)</f>
        <v>1780086282</v>
      </c>
      <c r="C32" s="13">
        <f>SUM(C33:C38)</f>
        <v>1254479793</v>
      </c>
      <c r="D32" s="13">
        <f>SUM(D33:D38)</f>
        <v>544838239</v>
      </c>
      <c r="E32" s="13">
        <f>SUM(E33:E38)</f>
        <v>215626960</v>
      </c>
    </row>
    <row r="33" spans="1:5" ht="12">
      <c r="A33" s="18" t="s">
        <v>7</v>
      </c>
      <c r="B33" s="15">
        <f>'[1]LIGURIA'!G$24</f>
        <v>519119230</v>
      </c>
      <c r="C33" s="15">
        <f>'[1]LIGURIA'!H$24</f>
        <v>481180008</v>
      </c>
      <c r="D33" s="15">
        <f>'[1]LIGURIA'!I$24</f>
        <v>350656066</v>
      </c>
      <c r="E33" s="15">
        <f>'[1]LIGURIA'!J$24</f>
        <v>25080383</v>
      </c>
    </row>
    <row r="34" spans="1:5" ht="12">
      <c r="A34" s="18" t="s">
        <v>8</v>
      </c>
      <c r="B34" s="15">
        <f>'[1]LIGURIA'!G$25</f>
        <v>561920784</v>
      </c>
      <c r="C34" s="15">
        <f>'[1]LIGURIA'!H$25</f>
        <v>347835595</v>
      </c>
      <c r="D34" s="15">
        <f>'[1]LIGURIA'!I$25</f>
        <v>139458598</v>
      </c>
      <c r="E34" s="15">
        <f>'[1]LIGURIA'!J$25</f>
        <v>160522189</v>
      </c>
    </row>
    <row r="35" spans="1:5" ht="12">
      <c r="A35" s="14" t="s">
        <v>9</v>
      </c>
      <c r="B35" s="15">
        <f>'[1]LIGURIA'!G$26</f>
        <v>0</v>
      </c>
      <c r="C35" s="15">
        <f>'[1]LIGURIA'!H$26</f>
        <v>0</v>
      </c>
      <c r="D35" s="15">
        <f>'[1]LIGURIA'!I$26</f>
        <v>0</v>
      </c>
      <c r="E35" s="15">
        <f>'[1]LIGURIA'!J$26</f>
        <v>0</v>
      </c>
    </row>
    <row r="36" spans="1:5" ht="12">
      <c r="A36" s="14" t="s">
        <v>10</v>
      </c>
      <c r="B36" s="15">
        <f>'[1]LIGURIA'!G$27</f>
        <v>0</v>
      </c>
      <c r="C36" s="15">
        <f>'[1]LIGURIA'!H$27</f>
        <v>0</v>
      </c>
      <c r="D36" s="15">
        <f>'[1]LIGURIA'!I$27</f>
        <v>0</v>
      </c>
      <c r="E36" s="15">
        <f>'[1]LIGURIA'!J$27</f>
        <v>0</v>
      </c>
    </row>
    <row r="37" spans="1:5" ht="12">
      <c r="A37" s="14" t="s">
        <v>11</v>
      </c>
      <c r="B37" s="15">
        <f>'[1]LIGURIA'!G$28</f>
        <v>699046268</v>
      </c>
      <c r="C37" s="15">
        <f>'[1]LIGURIA'!H$28</f>
        <v>425464190</v>
      </c>
      <c r="D37" s="15">
        <f>'[1]LIGURIA'!I$28</f>
        <v>54723575</v>
      </c>
      <c r="E37" s="15">
        <f>'[1]LIGURIA'!J$28</f>
        <v>29393188</v>
      </c>
    </row>
    <row r="38" spans="1:5" ht="12">
      <c r="A38" s="14" t="s">
        <v>12</v>
      </c>
      <c r="B38" s="15">
        <f>'[1]LIGURIA'!G$29</f>
        <v>0</v>
      </c>
      <c r="C38" s="15">
        <f>'[1]LIGURIA'!H$29</f>
        <v>0</v>
      </c>
      <c r="D38" s="15">
        <f>'[1]LIGURIA'!I$29</f>
        <v>0</v>
      </c>
      <c r="E38" s="15">
        <f>'[1]LIGURIA'!J$29</f>
        <v>631200</v>
      </c>
    </row>
    <row r="39" spans="1:5" ht="12">
      <c r="A39" s="16" t="s">
        <v>45</v>
      </c>
      <c r="B39" s="13">
        <f>SUM(B40:B41)</f>
        <v>29666</v>
      </c>
      <c r="C39" s="13">
        <f>SUM(C40:C41)</f>
        <v>29666</v>
      </c>
      <c r="D39" s="13">
        <f>SUM(D40:D41)</f>
        <v>29666</v>
      </c>
      <c r="E39" s="13">
        <f>SUM(E40:E41)</f>
        <v>0</v>
      </c>
    </row>
    <row r="40" spans="1:5" ht="12">
      <c r="A40" s="14" t="s">
        <v>46</v>
      </c>
      <c r="B40" s="15">
        <f>'[1]LIGURIA'!G$30</f>
        <v>0</v>
      </c>
      <c r="C40" s="15">
        <f>'[1]LIGURIA'!H$30</f>
        <v>0</v>
      </c>
      <c r="D40" s="15">
        <f>'[1]LIGURIA'!I$30</f>
        <v>0</v>
      </c>
      <c r="E40" s="15">
        <f>'[1]LIGURIA'!J$30</f>
        <v>0</v>
      </c>
    </row>
    <row r="41" spans="1:5" ht="12">
      <c r="A41" s="14" t="s">
        <v>47</v>
      </c>
      <c r="B41" s="15">
        <f>'[1]LIGURIA'!G$31</f>
        <v>29666</v>
      </c>
      <c r="C41" s="15">
        <f>'[1]LIGURIA'!H$31</f>
        <v>29666</v>
      </c>
      <c r="D41" s="15">
        <f>'[1]LIGURIA'!I$31</f>
        <v>29666</v>
      </c>
      <c r="E41" s="15">
        <f>'[1]LIGURIA'!J$31</f>
        <v>0</v>
      </c>
    </row>
    <row r="42" spans="1:5" ht="12">
      <c r="A42" s="10" t="s">
        <v>48</v>
      </c>
      <c r="B42" s="11">
        <f>B43+B44+B51+B52+B63+B64+B67</f>
        <v>172839076</v>
      </c>
      <c r="C42" s="11">
        <f>C43+C44+C51+C52+C63+C64+C67</f>
        <v>166391017</v>
      </c>
      <c r="D42" s="11">
        <f>D43+D44+D51+D52+D63+D64+D67</f>
        <v>91670654</v>
      </c>
      <c r="E42" s="11">
        <f>E43+E44+E51+E52+E63+E64+E67</f>
        <v>93184874</v>
      </c>
    </row>
    <row r="43" spans="1:5" ht="12">
      <c r="A43" s="16" t="s">
        <v>49</v>
      </c>
      <c r="B43" s="13">
        <f>'[1]LIGURIA'!G$32+'[1]LIGURIA'!G$33</f>
        <v>212500</v>
      </c>
      <c r="C43" s="13">
        <f>'[1]LIGURIA'!H$32+'[1]LIGURIA'!H$33</f>
        <v>52409</v>
      </c>
      <c r="D43" s="13">
        <f>'[1]LIGURIA'!I$32+'[1]LIGURIA'!I$33</f>
        <v>52158</v>
      </c>
      <c r="E43" s="13">
        <f>'[1]LIGURIA'!J$32+'[1]LIGURIA'!J$33</f>
        <v>0</v>
      </c>
    </row>
    <row r="44" spans="1:5" ht="12">
      <c r="A44" s="16" t="s">
        <v>50</v>
      </c>
      <c r="B44" s="13">
        <f>SUM(B45:B50)</f>
        <v>3651000</v>
      </c>
      <c r="C44" s="13">
        <f>SUM(C45:C50)</f>
        <v>3932083</v>
      </c>
      <c r="D44" s="13">
        <f>SUM(D45:D50)</f>
        <v>3888793</v>
      </c>
      <c r="E44" s="13">
        <f>SUM(E45:E50)</f>
        <v>0</v>
      </c>
    </row>
    <row r="45" spans="1:5" ht="12">
      <c r="A45" s="14" t="s">
        <v>51</v>
      </c>
      <c r="B45" s="15">
        <f>'[1]LIGURIA'!G$34</f>
        <v>0</v>
      </c>
      <c r="C45" s="15">
        <f>'[1]LIGURIA'!H$34</f>
        <v>0</v>
      </c>
      <c r="D45" s="15">
        <f>'[1]LIGURIA'!I$34</f>
        <v>0</v>
      </c>
      <c r="E45" s="15">
        <f>'[1]LIGURIA'!J$34</f>
        <v>0</v>
      </c>
    </row>
    <row r="46" spans="1:5" ht="12">
      <c r="A46" s="14" t="s">
        <v>52</v>
      </c>
      <c r="B46" s="15">
        <f>'[1]LIGURIA'!G$35</f>
        <v>0</v>
      </c>
      <c r="C46" s="15">
        <f>'[1]LIGURIA'!H$35</f>
        <v>0</v>
      </c>
      <c r="D46" s="15">
        <f>'[1]LIGURIA'!I$35</f>
        <v>0</v>
      </c>
      <c r="E46" s="15">
        <f>'[1]LIGURIA'!J$35</f>
        <v>0</v>
      </c>
    </row>
    <row r="47" spans="1:5" ht="12">
      <c r="A47" s="18" t="s">
        <v>53</v>
      </c>
      <c r="B47" s="15">
        <f>'[1]LIGURIA'!G$36</f>
        <v>0</v>
      </c>
      <c r="C47" s="15">
        <f>'[1]LIGURIA'!H$36</f>
        <v>0</v>
      </c>
      <c r="D47" s="15">
        <f>'[1]LIGURIA'!I$36</f>
        <v>0</v>
      </c>
      <c r="E47" s="15">
        <f>'[1]LIGURIA'!J$36</f>
        <v>0</v>
      </c>
    </row>
    <row r="48" spans="1:5" ht="12">
      <c r="A48" s="14" t="s">
        <v>54</v>
      </c>
      <c r="B48" s="15">
        <f>'[1]LIGURIA'!G$37</f>
        <v>3500000</v>
      </c>
      <c r="C48" s="15">
        <f>'[1]LIGURIA'!H$37</f>
        <v>3535139</v>
      </c>
      <c r="D48" s="15">
        <f>'[1]LIGURIA'!I$37</f>
        <v>3535139</v>
      </c>
      <c r="E48" s="15">
        <f>'[1]LIGURIA'!J$37</f>
        <v>0</v>
      </c>
    </row>
    <row r="49" spans="1:5" ht="12">
      <c r="A49" s="14" t="s">
        <v>55</v>
      </c>
      <c r="B49" s="15">
        <f>'[1]LIGURIA'!G$38</f>
        <v>0</v>
      </c>
      <c r="C49" s="15">
        <f>'[1]LIGURIA'!H$38</f>
        <v>0</v>
      </c>
      <c r="D49" s="15">
        <f>'[1]LIGURIA'!I$38</f>
        <v>0</v>
      </c>
      <c r="E49" s="15">
        <f>'[1]LIGURIA'!J$38</f>
        <v>0</v>
      </c>
    </row>
    <row r="50" spans="1:5" ht="12">
      <c r="A50" s="14" t="s">
        <v>86</v>
      </c>
      <c r="B50" s="15">
        <f>'[1]LIGURIA'!G$39</f>
        <v>151000</v>
      </c>
      <c r="C50" s="15">
        <f>'[1]LIGURIA'!H$39</f>
        <v>396944</v>
      </c>
      <c r="D50" s="15">
        <f>'[1]LIGURIA'!I$39</f>
        <v>353654</v>
      </c>
      <c r="E50" s="15">
        <f>'[1]LIGURIA'!J$39</f>
        <v>0</v>
      </c>
    </row>
    <row r="51" spans="1:5" ht="12">
      <c r="A51" s="16" t="s">
        <v>56</v>
      </c>
      <c r="B51" s="13">
        <f>'[1]LIGURIA'!G$40</f>
        <v>0</v>
      </c>
      <c r="C51" s="13">
        <f>'[1]LIGURIA'!H$40</f>
        <v>0</v>
      </c>
      <c r="D51" s="13">
        <f>'[1]LIGURIA'!I$40</f>
        <v>0</v>
      </c>
      <c r="E51" s="13">
        <f>'[1]LIGURIA'!J$40</f>
        <v>0</v>
      </c>
    </row>
    <row r="52" spans="1:5" ht="12">
      <c r="A52" s="16" t="s">
        <v>57</v>
      </c>
      <c r="B52" s="13">
        <f>SUM(B53:B62)</f>
        <v>70707199</v>
      </c>
      <c r="C52" s="13">
        <f>SUM(C53:C62)</f>
        <v>63084928</v>
      </c>
      <c r="D52" s="13">
        <f>SUM(D53:D62)</f>
        <v>39433836</v>
      </c>
      <c r="E52" s="13">
        <f>SUM(E53:E62)</f>
        <v>20641454</v>
      </c>
    </row>
    <row r="53" spans="1:5" ht="12">
      <c r="A53" s="14" t="s">
        <v>58</v>
      </c>
      <c r="B53" s="15">
        <f>'[1]LIGURIA'!G$41</f>
        <v>33992770</v>
      </c>
      <c r="C53" s="15">
        <f>'[1]LIGURIA'!H$41</f>
        <v>30443073</v>
      </c>
      <c r="D53" s="15">
        <f>'[1]LIGURIA'!I$41</f>
        <v>18432580</v>
      </c>
      <c r="E53" s="15">
        <f>'[1]LIGURIA'!J$41</f>
        <v>13773500</v>
      </c>
    </row>
    <row r="54" spans="1:5" ht="12">
      <c r="A54" s="18" t="s">
        <v>59</v>
      </c>
      <c r="B54" s="15">
        <f>'[1]LIGURIA'!G$42</f>
        <v>612843</v>
      </c>
      <c r="C54" s="15">
        <f>'[1]LIGURIA'!H$42</f>
        <v>81448</v>
      </c>
      <c r="D54" s="15">
        <f>'[1]LIGURIA'!I$42</f>
        <v>58948</v>
      </c>
      <c r="E54" s="15">
        <f>'[1]LIGURIA'!J$42</f>
        <v>677510</v>
      </c>
    </row>
    <row r="55" spans="1:5" ht="12">
      <c r="A55" s="14" t="s">
        <v>60</v>
      </c>
      <c r="B55" s="15">
        <f>'[1]LIGURIA'!G$43</f>
        <v>0</v>
      </c>
      <c r="C55" s="15">
        <f>'[1]LIGURIA'!H$43</f>
        <v>0</v>
      </c>
      <c r="D55" s="15">
        <f>'[1]LIGURIA'!I$43</f>
        <v>0</v>
      </c>
      <c r="E55" s="15">
        <f>'[1]LIGURIA'!J$43</f>
        <v>0</v>
      </c>
    </row>
    <row r="56" spans="1:5" ht="12">
      <c r="A56" s="18" t="s">
        <v>61</v>
      </c>
      <c r="B56" s="15">
        <f>'[1]LIGURIA'!G$44</f>
        <v>995000</v>
      </c>
      <c r="C56" s="15">
        <f>'[1]LIGURIA'!H$44</f>
        <v>995000</v>
      </c>
      <c r="D56" s="15">
        <f>'[1]LIGURIA'!I$44</f>
        <v>332000</v>
      </c>
      <c r="E56" s="15">
        <f>'[1]LIGURIA'!J$44</f>
        <v>0</v>
      </c>
    </row>
    <row r="57" spans="1:5" ht="12">
      <c r="A57" s="18" t="s">
        <v>62</v>
      </c>
      <c r="B57" s="15">
        <f>'[1]LIGURIA'!G$45</f>
        <v>0</v>
      </c>
      <c r="C57" s="15">
        <f>'[1]LIGURIA'!H$45</f>
        <v>0</v>
      </c>
      <c r="D57" s="15">
        <f>'[1]LIGURIA'!I$45</f>
        <v>0</v>
      </c>
      <c r="E57" s="15">
        <f>'[1]LIGURIA'!J$45</f>
        <v>0</v>
      </c>
    </row>
    <row r="58" spans="1:5" ht="12">
      <c r="A58" s="14" t="s">
        <v>63</v>
      </c>
      <c r="B58" s="15">
        <f>'[1]LIGURIA'!G$46</f>
        <v>70000</v>
      </c>
      <c r="C58" s="15">
        <f>'[1]LIGURIA'!H$46</f>
        <v>142583</v>
      </c>
      <c r="D58" s="15">
        <f>'[1]LIGURIA'!I$46</f>
        <v>142583</v>
      </c>
      <c r="E58" s="15">
        <f>'[1]LIGURIA'!J$46</f>
        <v>0</v>
      </c>
    </row>
    <row r="59" spans="1:5" ht="12">
      <c r="A59" s="18" t="s">
        <v>64</v>
      </c>
      <c r="B59" s="15">
        <f>'[1]LIGURIA'!G$47</f>
        <v>34223586</v>
      </c>
      <c r="C59" s="15">
        <f>'[1]LIGURIA'!H$47</f>
        <v>30502222</v>
      </c>
      <c r="D59" s="15">
        <f>'[1]LIGURIA'!I$47</f>
        <v>19547123</v>
      </c>
      <c r="E59" s="15">
        <f>'[1]LIGURIA'!J$47</f>
        <v>6190444</v>
      </c>
    </row>
    <row r="60" spans="1:5" ht="12">
      <c r="A60" s="14" t="s">
        <v>65</v>
      </c>
      <c r="B60" s="15">
        <f>'[1]LIGURIA'!G$48</f>
        <v>773000</v>
      </c>
      <c r="C60" s="15">
        <f>'[1]LIGURIA'!H$48</f>
        <v>870189</v>
      </c>
      <c r="D60" s="15">
        <f>'[1]LIGURIA'!I$48</f>
        <v>870189</v>
      </c>
      <c r="E60" s="15">
        <f>'[1]LIGURIA'!J$48</f>
        <v>0</v>
      </c>
    </row>
    <row r="61" spans="1:5" ht="12">
      <c r="A61" s="14" t="s">
        <v>66</v>
      </c>
      <c r="B61" s="15">
        <f>'[1]LIGURIA'!G$49</f>
        <v>40000</v>
      </c>
      <c r="C61" s="15">
        <f>'[1]LIGURIA'!H$49</f>
        <v>50413</v>
      </c>
      <c r="D61" s="15">
        <f>'[1]LIGURIA'!I$49</f>
        <v>50413</v>
      </c>
      <c r="E61" s="15">
        <f>'[1]LIGURIA'!J$49</f>
        <v>0</v>
      </c>
    </row>
    <row r="62" spans="1:5" ht="12">
      <c r="A62" s="14" t="s">
        <v>67</v>
      </c>
      <c r="B62" s="15">
        <v>0</v>
      </c>
      <c r="C62" s="15">
        <v>0</v>
      </c>
      <c r="D62" s="15">
        <v>0</v>
      </c>
      <c r="E62" s="15">
        <v>0</v>
      </c>
    </row>
    <row r="63" spans="1:5" ht="12">
      <c r="A63" s="16" t="s">
        <v>68</v>
      </c>
      <c r="B63" s="13">
        <f>'[1]LIGURIA'!G$50</f>
        <v>13467000</v>
      </c>
      <c r="C63" s="13">
        <f>'[1]LIGURIA'!H$50</f>
        <v>25113812</v>
      </c>
      <c r="D63" s="13">
        <f>'[1]LIGURIA'!I$50</f>
        <v>25105050</v>
      </c>
      <c r="E63" s="13">
        <f>'[1]LIGURIA'!J$50</f>
        <v>0</v>
      </c>
    </row>
    <row r="64" spans="1:5" ht="12">
      <c r="A64" s="16" t="s">
        <v>69</v>
      </c>
      <c r="B64" s="13">
        <f>SUM(B65:B66)</f>
        <v>84593877</v>
      </c>
      <c r="C64" s="13">
        <f>SUM(C65:C66)</f>
        <v>74207785</v>
      </c>
      <c r="D64" s="13">
        <f>SUM(D65:D66)</f>
        <v>23190817</v>
      </c>
      <c r="E64" s="13">
        <f>SUM(E65:E66)</f>
        <v>72543420</v>
      </c>
    </row>
    <row r="65" spans="1:5" ht="12">
      <c r="A65" s="14" t="s">
        <v>70</v>
      </c>
      <c r="B65" s="15">
        <f>'[1]LIGURIA'!G$51</f>
        <v>49634243</v>
      </c>
      <c r="C65" s="15">
        <f>'[1]LIGURIA'!H$51</f>
        <v>49731445</v>
      </c>
      <c r="D65" s="15">
        <f>'[1]LIGURIA'!I$51</f>
        <v>320458</v>
      </c>
      <c r="E65" s="15">
        <f>'[1]LIGURIA'!J$51</f>
        <v>72236431</v>
      </c>
    </row>
    <row r="66" spans="1:5" ht="12">
      <c r="A66" s="14" t="s">
        <v>71</v>
      </c>
      <c r="B66" s="15">
        <f>'[1]LIGURIA'!G$52</f>
        <v>34959634</v>
      </c>
      <c r="C66" s="15">
        <f>'[1]LIGURIA'!H$52</f>
        <v>24476340</v>
      </c>
      <c r="D66" s="15">
        <f>'[1]LIGURIA'!I$52</f>
        <v>22870359</v>
      </c>
      <c r="E66" s="15">
        <f>'[1]LIGURIA'!J$52</f>
        <v>306989</v>
      </c>
    </row>
    <row r="67" spans="1:5" ht="12">
      <c r="A67" s="16" t="s">
        <v>72</v>
      </c>
      <c r="B67" s="13">
        <f>SUM(B68:B69)</f>
        <v>207500</v>
      </c>
      <c r="C67" s="13">
        <f>SUM(C68:C69)</f>
        <v>0</v>
      </c>
      <c r="D67" s="13">
        <f>SUM(D68:D69)</f>
        <v>0</v>
      </c>
      <c r="E67" s="13">
        <f>SUM(E68:E69)</f>
        <v>0</v>
      </c>
    </row>
    <row r="68" spans="1:5" ht="12">
      <c r="A68" s="14" t="s">
        <v>92</v>
      </c>
      <c r="B68" s="15">
        <f>'[1]LIGURIA'!G$53</f>
        <v>5000</v>
      </c>
      <c r="C68" s="15">
        <f>'[1]LIGURIA'!H$53</f>
        <v>0</v>
      </c>
      <c r="D68" s="15">
        <f>'[1]LIGURIA'!I$53</f>
        <v>0</v>
      </c>
      <c r="E68" s="15">
        <f>'[1]LIGURIA'!J$53</f>
        <v>0</v>
      </c>
    </row>
    <row r="69" spans="1:5" ht="12">
      <c r="A69" s="14" t="s">
        <v>73</v>
      </c>
      <c r="B69" s="15">
        <f>'[1]LIGURIA'!G$54</f>
        <v>202500</v>
      </c>
      <c r="C69" s="15">
        <f>'[1]LIGURIA'!H$54</f>
        <v>0</v>
      </c>
      <c r="D69" s="15">
        <f>'[1]LIGURIA'!I$54</f>
        <v>0</v>
      </c>
      <c r="E69" s="15">
        <f>'[1]LIGURIA'!J$54</f>
        <v>0</v>
      </c>
    </row>
    <row r="70" spans="1:5" ht="12">
      <c r="A70" s="21" t="s">
        <v>74</v>
      </c>
      <c r="B70" s="11">
        <f>B71+B72+B83</f>
        <v>109078101</v>
      </c>
      <c r="C70" s="11">
        <f>C71+C72+C83</f>
        <v>46194699</v>
      </c>
      <c r="D70" s="11">
        <f>D71+D72+D83</f>
        <v>0</v>
      </c>
      <c r="E70" s="11">
        <f>E71+E72+E83</f>
        <v>37710930</v>
      </c>
    </row>
    <row r="71" spans="1:5" ht="12">
      <c r="A71" s="16" t="s">
        <v>13</v>
      </c>
      <c r="B71" s="13">
        <f>'[1]LIGURIA'!G$55</f>
        <v>0</v>
      </c>
      <c r="C71" s="13">
        <f>'[1]LIGURIA'!H$55</f>
        <v>0</v>
      </c>
      <c r="D71" s="13">
        <f>'[1]LIGURIA'!I$55</f>
        <v>0</v>
      </c>
      <c r="E71" s="13">
        <f>'[1]LIGURIA'!J$55</f>
        <v>0</v>
      </c>
    </row>
    <row r="72" spans="1:5" ht="12">
      <c r="A72" s="17" t="s">
        <v>14</v>
      </c>
      <c r="B72" s="13">
        <f>SUM(B73:B82)</f>
        <v>109078101</v>
      </c>
      <c r="C72" s="13">
        <f>SUM(C73:C82)</f>
        <v>46194699</v>
      </c>
      <c r="D72" s="13">
        <f>SUM(D73:D82)</f>
        <v>0</v>
      </c>
      <c r="E72" s="13">
        <f>SUM(E73:E82)</f>
        <v>37710930</v>
      </c>
    </row>
    <row r="73" spans="1:5" ht="12">
      <c r="A73" s="14" t="s">
        <v>15</v>
      </c>
      <c r="B73" s="15">
        <f>'[1]LIGURIA'!G$56</f>
        <v>0</v>
      </c>
      <c r="C73" s="15">
        <f>'[1]LIGURIA'!H$56</f>
        <v>0</v>
      </c>
      <c r="D73" s="15">
        <f>'[1]LIGURIA'!I$56</f>
        <v>0</v>
      </c>
      <c r="E73" s="15">
        <f>'[1]LIGURIA'!J$56</f>
        <v>0</v>
      </c>
    </row>
    <row r="74" spans="1:5" ht="12">
      <c r="A74" s="14" t="s">
        <v>16</v>
      </c>
      <c r="B74" s="15">
        <f>'[1]LIGURIA'!G$57</f>
        <v>109078101</v>
      </c>
      <c r="C74" s="15">
        <f>'[1]LIGURIA'!H$57</f>
        <v>46194699</v>
      </c>
      <c r="D74" s="15">
        <f>'[1]LIGURIA'!I$57</f>
        <v>0</v>
      </c>
      <c r="E74" s="15">
        <f>'[1]LIGURIA'!J$57</f>
        <v>37710930</v>
      </c>
    </row>
    <row r="75" spans="1:5" ht="12">
      <c r="A75" s="18" t="s">
        <v>59</v>
      </c>
      <c r="B75" s="15">
        <f>'[1]LIGURIA'!G$58</f>
        <v>0</v>
      </c>
      <c r="C75" s="15">
        <f>'[1]LIGURIA'!H$58</f>
        <v>0</v>
      </c>
      <c r="D75" s="15">
        <f>'[1]LIGURIA'!I$58</f>
        <v>0</v>
      </c>
      <c r="E75" s="15">
        <f>'[1]LIGURIA'!J$58</f>
        <v>0</v>
      </c>
    </row>
    <row r="76" spans="1:5" ht="12">
      <c r="A76" s="14" t="s">
        <v>17</v>
      </c>
      <c r="B76" s="15">
        <f>'[1]LIGURIA'!G$59</f>
        <v>0</v>
      </c>
      <c r="C76" s="15">
        <f>'[1]LIGURIA'!H$59</f>
        <v>0</v>
      </c>
      <c r="D76" s="15">
        <f>'[1]LIGURIA'!I$59</f>
        <v>0</v>
      </c>
      <c r="E76" s="15">
        <f>'[1]LIGURIA'!J$59</f>
        <v>0</v>
      </c>
    </row>
    <row r="77" spans="1:5" ht="12">
      <c r="A77" s="18" t="s">
        <v>62</v>
      </c>
      <c r="B77" s="15">
        <f>'[1]LIGURIA'!G$60</f>
        <v>0</v>
      </c>
      <c r="C77" s="15">
        <f>'[1]LIGURIA'!H$60</f>
        <v>0</v>
      </c>
      <c r="D77" s="15">
        <f>'[1]LIGURIA'!I$60</f>
        <v>0</v>
      </c>
      <c r="E77" s="15">
        <f>'[1]LIGURIA'!J$60</f>
        <v>0</v>
      </c>
    </row>
    <row r="78" spans="1:5" ht="12">
      <c r="A78" s="14" t="s">
        <v>63</v>
      </c>
      <c r="B78" s="15">
        <f>'[1]LIGURIA'!G$61</f>
        <v>0</v>
      </c>
      <c r="C78" s="15">
        <f>'[1]LIGURIA'!H$61</f>
        <v>0</v>
      </c>
      <c r="D78" s="15">
        <f>'[1]LIGURIA'!I$61</f>
        <v>0</v>
      </c>
      <c r="E78" s="15">
        <f>'[1]LIGURIA'!J$61</f>
        <v>0</v>
      </c>
    </row>
    <row r="79" spans="1:5" ht="12">
      <c r="A79" s="18" t="s">
        <v>18</v>
      </c>
      <c r="B79" s="15">
        <f>'[1]LIGURIA'!G$62</f>
        <v>0</v>
      </c>
      <c r="C79" s="15">
        <f>'[1]LIGURIA'!H$62</f>
        <v>0</v>
      </c>
      <c r="D79" s="15">
        <f>'[1]LIGURIA'!I$62</f>
        <v>0</v>
      </c>
      <c r="E79" s="15">
        <f>'[1]LIGURIA'!J$62</f>
        <v>0</v>
      </c>
    </row>
    <row r="80" spans="1:5" ht="12">
      <c r="A80" s="14" t="s">
        <v>65</v>
      </c>
      <c r="B80" s="15">
        <f>'[1]LIGURIA'!G$63</f>
        <v>0</v>
      </c>
      <c r="C80" s="15">
        <f>'[1]LIGURIA'!H$63</f>
        <v>0</v>
      </c>
      <c r="D80" s="15">
        <f>'[1]LIGURIA'!I$63</f>
        <v>0</v>
      </c>
      <c r="E80" s="15">
        <f>'[1]LIGURIA'!J$63</f>
        <v>0</v>
      </c>
    </row>
    <row r="81" spans="1:5" ht="12">
      <c r="A81" s="14" t="s">
        <v>66</v>
      </c>
      <c r="B81" s="15">
        <f>'[1]LIGURIA'!G$64</f>
        <v>0</v>
      </c>
      <c r="C81" s="15">
        <f>'[1]LIGURIA'!H$64</f>
        <v>0</v>
      </c>
      <c r="D81" s="15">
        <f>'[1]LIGURIA'!I$64</f>
        <v>0</v>
      </c>
      <c r="E81" s="15">
        <f>'[1]LIGURIA'!J$64</f>
        <v>0</v>
      </c>
    </row>
    <row r="82" spans="1:5" ht="12">
      <c r="A82" s="14" t="s">
        <v>67</v>
      </c>
      <c r="B82" s="15">
        <v>0</v>
      </c>
      <c r="C82" s="15">
        <v>0</v>
      </c>
      <c r="D82" s="15">
        <v>0</v>
      </c>
      <c r="E82" s="15">
        <v>0</v>
      </c>
    </row>
    <row r="83" spans="1:5" ht="12">
      <c r="A83" s="16" t="s">
        <v>19</v>
      </c>
      <c r="B83" s="13">
        <f>SUM(B84:B90)</f>
        <v>0</v>
      </c>
      <c r="C83" s="13">
        <f>SUM(C84:C90)</f>
        <v>0</v>
      </c>
      <c r="D83" s="13">
        <f>SUM(D84:D90)</f>
        <v>0</v>
      </c>
      <c r="E83" s="13">
        <f>SUM(E84:E90)</f>
        <v>0</v>
      </c>
    </row>
    <row r="84" spans="1:5" ht="12">
      <c r="A84" s="18" t="s">
        <v>20</v>
      </c>
      <c r="B84" s="15">
        <f>'[1]LIGURIA'!G$65</f>
        <v>0</v>
      </c>
      <c r="C84" s="15">
        <f>'[1]LIGURIA'!H$65</f>
        <v>0</v>
      </c>
      <c r="D84" s="15">
        <f>'[1]LIGURIA'!I$65</f>
        <v>0</v>
      </c>
      <c r="E84" s="15">
        <f>'[1]LIGURIA'!J$65</f>
        <v>0</v>
      </c>
    </row>
    <row r="85" spans="1:5" ht="12">
      <c r="A85" s="18" t="s">
        <v>21</v>
      </c>
      <c r="B85" s="15">
        <f>'[1]LIGURIA'!G$66</f>
        <v>0</v>
      </c>
      <c r="C85" s="15">
        <f>'[1]LIGURIA'!H$66</f>
        <v>0</v>
      </c>
      <c r="D85" s="15">
        <f>'[1]LIGURIA'!I$66</f>
        <v>0</v>
      </c>
      <c r="E85" s="15">
        <f>'[1]LIGURIA'!J$66</f>
        <v>0</v>
      </c>
    </row>
    <row r="86" spans="1:5" ht="12">
      <c r="A86" s="14" t="s">
        <v>22</v>
      </c>
      <c r="B86" s="15">
        <f>'[1]LIGURIA'!G$67</f>
        <v>0</v>
      </c>
      <c r="C86" s="15">
        <f>'[1]LIGURIA'!H$67</f>
        <v>0</v>
      </c>
      <c r="D86" s="15">
        <f>'[1]LIGURIA'!I$67</f>
        <v>0</v>
      </c>
      <c r="E86" s="15">
        <f>'[1]LIGURIA'!J$67</f>
        <v>0</v>
      </c>
    </row>
    <row r="87" spans="1:5" ht="12">
      <c r="A87" s="14" t="s">
        <v>23</v>
      </c>
      <c r="B87" s="15">
        <f>'[1]LIGURIA'!G$68</f>
        <v>0</v>
      </c>
      <c r="C87" s="15">
        <f>'[1]LIGURIA'!H$68</f>
        <v>0</v>
      </c>
      <c r="D87" s="15">
        <f>'[1]LIGURIA'!I$68</f>
        <v>0</v>
      </c>
      <c r="E87" s="15">
        <f>'[1]LIGURIA'!J$68</f>
        <v>0</v>
      </c>
    </row>
    <row r="88" spans="1:5" ht="12">
      <c r="A88" s="14" t="s">
        <v>24</v>
      </c>
      <c r="B88" s="15">
        <f>'[1]LIGURIA'!G$69</f>
        <v>0</v>
      </c>
      <c r="C88" s="15">
        <f>'[1]LIGURIA'!H$69</f>
        <v>0</v>
      </c>
      <c r="D88" s="15">
        <f>'[1]LIGURIA'!I$69</f>
        <v>0</v>
      </c>
      <c r="E88" s="15">
        <f>'[1]LIGURIA'!J$69</f>
        <v>0</v>
      </c>
    </row>
    <row r="89" spans="1:5" ht="12">
      <c r="A89" s="14" t="s">
        <v>25</v>
      </c>
      <c r="B89" s="15">
        <f>'[1]LIGURIA'!G$70</f>
        <v>0</v>
      </c>
      <c r="C89" s="15">
        <f>'[1]LIGURIA'!H$70</f>
        <v>0</v>
      </c>
      <c r="D89" s="15">
        <f>'[1]LIGURIA'!I$70</f>
        <v>0</v>
      </c>
      <c r="E89" s="15">
        <f>'[1]LIGURIA'!J$70</f>
        <v>0</v>
      </c>
    </row>
    <row r="90" spans="1:5" ht="12">
      <c r="A90" s="14" t="s">
        <v>26</v>
      </c>
      <c r="B90" s="15">
        <f>'[1]LIGURIA'!G$71</f>
        <v>0</v>
      </c>
      <c r="C90" s="15">
        <f>'[1]LIGURIA'!H$71</f>
        <v>0</v>
      </c>
      <c r="D90" s="15">
        <f>'[1]LIGURIA'!I$71</f>
        <v>0</v>
      </c>
      <c r="E90" s="15">
        <f>'[1]LIGURIA'!J$71</f>
        <v>0</v>
      </c>
    </row>
    <row r="91" spans="1:5" ht="12">
      <c r="A91" s="10" t="s">
        <v>77</v>
      </c>
      <c r="B91" s="11">
        <f>SUM(B92:B94)</f>
        <v>184400000</v>
      </c>
      <c r="C91" s="11">
        <f>SUM(C92:C94)</f>
        <v>0</v>
      </c>
      <c r="D91" s="11">
        <f>SUM(D92:D94)</f>
        <v>0</v>
      </c>
      <c r="E91" s="11">
        <f>SUM(E92:E94)</f>
        <v>149999600</v>
      </c>
    </row>
    <row r="92" spans="1:5" ht="12">
      <c r="A92" s="16" t="s">
        <v>78</v>
      </c>
      <c r="B92" s="13">
        <f>'[1]LIGURIA'!G$72</f>
        <v>184400000</v>
      </c>
      <c r="C92" s="13">
        <f>'[1]LIGURIA'!H$72</f>
        <v>0</v>
      </c>
      <c r="D92" s="13">
        <f>'[1]LIGURIA'!I$72</f>
        <v>0</v>
      </c>
      <c r="E92" s="13">
        <f>'[1]LIGURIA'!J$72</f>
        <v>149999600</v>
      </c>
    </row>
    <row r="93" spans="1:5" ht="12">
      <c r="A93" s="16" t="s">
        <v>79</v>
      </c>
      <c r="B93" s="13">
        <f>'[1]LIGURIA'!G$73</f>
        <v>0</v>
      </c>
      <c r="C93" s="13">
        <f>'[1]LIGURIA'!H$73</f>
        <v>0</v>
      </c>
      <c r="D93" s="13">
        <f>'[1]LIGURIA'!I$73</f>
        <v>0</v>
      </c>
      <c r="E93" s="13">
        <f>'[1]LIGURIA'!J$73</f>
        <v>0</v>
      </c>
    </row>
    <row r="94" spans="1:5" ht="12">
      <c r="A94" s="17" t="s">
        <v>80</v>
      </c>
      <c r="B94" s="13">
        <f>'[1]LIGURIA'!G$74</f>
        <v>0</v>
      </c>
      <c r="C94" s="13">
        <f>'[1]LIGURIA'!H$74</f>
        <v>0</v>
      </c>
      <c r="D94" s="13">
        <f>'[1]LIGURIA'!I$74</f>
        <v>0</v>
      </c>
      <c r="E94" s="13">
        <f>'[1]LIGURIA'!J$74</f>
        <v>0</v>
      </c>
    </row>
    <row r="95" spans="1:5" ht="12">
      <c r="A95" s="10" t="s">
        <v>81</v>
      </c>
      <c r="B95" s="11">
        <f>SUM(B96:B98)</f>
        <v>3236811646</v>
      </c>
      <c r="C95" s="11">
        <f>SUM(C96:C98)</f>
        <v>2979783969</v>
      </c>
      <c r="D95" s="11">
        <f>SUM(D96:D98)</f>
        <v>2904075231</v>
      </c>
      <c r="E95" s="11">
        <f>SUM(E96:E98)</f>
        <v>106769168</v>
      </c>
    </row>
    <row r="96" spans="1:5" ht="12">
      <c r="A96" s="17" t="s">
        <v>82</v>
      </c>
      <c r="B96" s="13">
        <f>'[1]LIGURIA'!G$75</f>
        <v>5235000</v>
      </c>
      <c r="C96" s="13">
        <f>'[1]LIGURIA'!H$75</f>
        <v>3832186</v>
      </c>
      <c r="D96" s="13">
        <f>'[1]LIGURIA'!I$75</f>
        <v>3832180</v>
      </c>
      <c r="E96" s="13">
        <f>'[1]LIGURIA'!J$75</f>
        <v>0</v>
      </c>
    </row>
    <row r="97" spans="1:5" ht="12">
      <c r="A97" s="16" t="s">
        <v>83</v>
      </c>
      <c r="B97" s="13">
        <f>'[1]LIGURIA'!G$76</f>
        <v>300000000</v>
      </c>
      <c r="C97" s="13">
        <f>'[1]LIGURIA'!H$76</f>
        <v>158849408</v>
      </c>
      <c r="D97" s="13">
        <f>'[1]LIGURIA'!I$76</f>
        <v>87386462</v>
      </c>
      <c r="E97" s="13">
        <f>'[1]LIGURIA'!J$76</f>
        <v>92613538</v>
      </c>
    </row>
    <row r="98" spans="1:5" ht="12">
      <c r="A98" s="16" t="s">
        <v>84</v>
      </c>
      <c r="B98" s="13">
        <f>'[1]LIGURIA'!G$77</f>
        <v>2931576646</v>
      </c>
      <c r="C98" s="13">
        <f>'[1]LIGURIA'!H$77</f>
        <v>2817102375</v>
      </c>
      <c r="D98" s="13">
        <f>'[1]LIGURIA'!I$77</f>
        <v>2812856589</v>
      </c>
      <c r="E98" s="13">
        <f>'[1]LIGURIA'!J$77</f>
        <v>14155630</v>
      </c>
    </row>
    <row r="99" spans="1:5" ht="12">
      <c r="A99" s="16"/>
      <c r="B99" s="13"/>
      <c r="C99" s="13"/>
      <c r="D99" s="13"/>
      <c r="E99" s="13"/>
    </row>
    <row r="100" spans="1:5" ht="12">
      <c r="A100" s="19" t="s">
        <v>85</v>
      </c>
      <c r="B100" s="11">
        <f>B6+B7+B25+B42+B70+B91+B95</f>
        <v>8636891068</v>
      </c>
      <c r="C100" s="11">
        <f>C6+C7+C25+C42+C70+C91+C95</f>
        <v>6648674750</v>
      </c>
      <c r="D100" s="11">
        <f>D6+D7+D25+D42+D70+D91+D95</f>
        <v>3736990272</v>
      </c>
      <c r="E100" s="11">
        <f>E6+E7+E25+E42+E70+E91+E95</f>
        <v>1721814508</v>
      </c>
    </row>
    <row r="101" spans="1:5" ht="12">
      <c r="A101" s="1"/>
      <c r="B101" s="1"/>
      <c r="C101" s="1"/>
      <c r="D101" s="1"/>
      <c r="E101" s="1"/>
    </row>
    <row r="103" ht="12">
      <c r="A103" s="20" t="s">
        <v>89</v>
      </c>
    </row>
  </sheetData>
  <mergeCells count="3">
    <mergeCell ref="A3:A4"/>
    <mergeCell ref="C3:C4"/>
    <mergeCell ref="D3:E3"/>
  </mergeCells>
  <printOptions/>
  <pageMargins left="0.23" right="0.16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ATTENZIONE: tabelle 20.9 e 20.12 modificate</dc:description>
  <cp:lastModifiedBy>Marzia Montanaro</cp:lastModifiedBy>
  <cp:lastPrinted>2007-11-08T13:18:14Z</cp:lastPrinted>
  <dcterms:created xsi:type="dcterms:W3CDTF">1996-11-05T10:16:36Z</dcterms:created>
  <dcterms:modified xsi:type="dcterms:W3CDTF">2007-11-08T15:39:05Z</dcterms:modified>
  <cp:category/>
  <cp:version/>
  <cp:contentType/>
  <cp:contentStatus/>
</cp:coreProperties>
</file>