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7280" windowHeight="10140" activeTab="0"/>
  </bookViews>
  <sheets>
    <sheet name="consistenza alberghiera" sheetId="1" r:id="rId1"/>
  </sheets>
  <definedNames>
    <definedName name="_xlnm.Print_Area" localSheetId="0">'consistenza alberghiera'!$A$1:$M$23</definedName>
  </definedNames>
  <calcPr fullCalcOnLoad="1"/>
</workbook>
</file>

<file path=xl/sharedStrings.xml><?xml version="1.0" encoding="utf-8"?>
<sst xmlns="http://schemas.openxmlformats.org/spreadsheetml/2006/main" count="27" uniqueCount="21">
  <si>
    <t>ANNI</t>
  </si>
  <si>
    <t>PROVINCE</t>
  </si>
  <si>
    <t>Imperia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</si>
  <si>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</si>
  <si>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</si>
  <si>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</si>
  <si>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</si>
  <si>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ISTAT dati provvisori</t>
    </r>
  </si>
  <si>
    <t>Italiani</t>
  </si>
  <si>
    <t>Stranieri</t>
  </si>
  <si>
    <t>Totale</t>
  </si>
  <si>
    <t>Permanenza media alberghiera</t>
  </si>
  <si>
    <t>5 e 4 stelle</t>
  </si>
  <si>
    <t>3 stelle e R.T.A.</t>
  </si>
  <si>
    <t>2 e 1 stella</t>
  </si>
  <si>
    <t>Composizione % presenze alb.</t>
  </si>
  <si>
    <t>Indice di utilizzazione lorda (a)</t>
  </si>
  <si>
    <t>(a) Rapporto tra le presenze registrate negli esercizi e la disponibilità di letti alberghieri espressa in termini di giornate-letto.</t>
  </si>
  <si>
    <t>2006 - DATI PER CATEGORIA ALBERGHIERA - LIGURIA</t>
  </si>
  <si>
    <t>2006 - DATI PROVINCIALI</t>
  </si>
  <si>
    <t>Tavola 15.1   Principali indicatori statistici - Anno 2006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</si>
</sst>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1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2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right"/>
    </xf>
    <xf numFmtId="171" fontId="8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workbookViewId="0" topLeftCell="A1">
      <selection activeCell="K24" sqref="K24:M27"/>
    </sheetView>
  </sheetViews>
  <sheetFormatPr defaultColWidth="9.33203125" defaultRowHeight="12.75"/>
  <cols>
    <col min="1" max="1" width="14" style="1" customWidth="1"/>
    <col min="2" max="2" width="1.0078125" style="1" customWidth="1"/>
    <col min="3" max="5" width="9.83203125" style="1" customWidth="1"/>
    <col min="6" max="6" width="0.82421875" style="1" customWidth="1"/>
    <col min="7" max="9" width="9.83203125" style="1" customWidth="1"/>
    <col min="10" max="10" width="1.0078125" style="1" customWidth="1"/>
    <col min="11" max="13" width="9.83203125" style="1" customWidth="1"/>
    <col min="14" max="16384" width="9.33203125" style="1" customWidth="1"/>
  </cols>
  <sheetData>
    <row r="1" ht="12">
      <c r="A1" s="2" t="s">
        <v>20</v>
      </c>
    </row>
    <row r="2" spans="2:13" ht="12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" customHeight="1">
      <c r="A3" s="8"/>
      <c r="B3" s="9"/>
      <c r="C3" s="10"/>
      <c r="D3" s="10"/>
      <c r="E3" s="9"/>
      <c r="F3" s="10"/>
      <c r="G3" s="10"/>
      <c r="H3" s="9"/>
      <c r="I3" s="10"/>
      <c r="J3" s="10"/>
      <c r="K3" s="9"/>
      <c r="L3" s="10"/>
      <c r="M3" s="10"/>
      <c r="N3" s="4"/>
    </row>
    <row r="4" spans="1:14" ht="12" customHeight="1">
      <c r="A4" s="11" t="s">
        <v>0</v>
      </c>
      <c r="B4" s="12"/>
      <c r="C4" s="38" t="s">
        <v>16</v>
      </c>
      <c r="D4" s="38"/>
      <c r="E4" s="38"/>
      <c r="F4" s="13"/>
      <c r="G4" s="39" t="s">
        <v>11</v>
      </c>
      <c r="H4" s="39"/>
      <c r="I4" s="39"/>
      <c r="J4" s="14"/>
      <c r="K4" s="39" t="s">
        <v>15</v>
      </c>
      <c r="L4" s="39"/>
      <c r="M4" s="39"/>
      <c r="N4" s="4"/>
    </row>
    <row r="5" spans="1:14" ht="12" customHeight="1">
      <c r="A5" s="11" t="s">
        <v>1</v>
      </c>
      <c r="B5" s="15"/>
      <c r="C5" s="15" t="s">
        <v>8</v>
      </c>
      <c r="D5" s="15" t="s">
        <v>9</v>
      </c>
      <c r="E5" s="15" t="s">
        <v>10</v>
      </c>
      <c r="F5" s="15"/>
      <c r="G5" s="15" t="s">
        <v>8</v>
      </c>
      <c r="H5" s="15" t="s">
        <v>9</v>
      </c>
      <c r="I5" s="15" t="s">
        <v>10</v>
      </c>
      <c r="J5" s="15"/>
      <c r="K5" s="15" t="s">
        <v>8</v>
      </c>
      <c r="L5" s="15" t="s">
        <v>9</v>
      </c>
      <c r="M5" s="15" t="s">
        <v>10</v>
      </c>
      <c r="N5" s="5"/>
    </row>
    <row r="6" spans="1:14" ht="1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3"/>
    </row>
    <row r="7" spans="1:13" ht="12" customHeight="1">
      <c r="A7" s="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12" customHeight="1">
      <c r="A8" s="36" t="s">
        <v>19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</row>
    <row r="9" spans="1:16" ht="12" customHeight="1">
      <c r="A9" s="1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O9" s="17"/>
      <c r="P9" s="17"/>
    </row>
    <row r="10" spans="1:16" ht="12" customHeight="1">
      <c r="A10" s="18" t="s">
        <v>2</v>
      </c>
      <c r="B10" s="17"/>
      <c r="C10" s="29">
        <f>1526955/(16629*365)*100</f>
        <v>25.15748605547167</v>
      </c>
      <c r="D10" s="29">
        <f>698703/(16629*365)*100</f>
        <v>11.511544858503505</v>
      </c>
      <c r="E10" s="29">
        <f>+C10+D10</f>
        <v>36.66903091397518</v>
      </c>
      <c r="F10" s="27"/>
      <c r="G10" s="32">
        <v>3.74</v>
      </c>
      <c r="H10" s="32">
        <v>3.47</v>
      </c>
      <c r="I10" s="32">
        <v>3.65</v>
      </c>
      <c r="J10" s="27"/>
      <c r="K10" s="32">
        <f>+(1526955*100)/7175741</f>
        <v>21.27940515132862</v>
      </c>
      <c r="L10" s="32">
        <f>+(698703*100)/2995986</f>
        <v>23.321303904624386</v>
      </c>
      <c r="M10" s="32">
        <f>+(2225658*100)/10171727</f>
        <v>21.88082712011441</v>
      </c>
      <c r="O10" s="17"/>
      <c r="P10" s="17"/>
    </row>
    <row r="11" spans="1:16" ht="12" customHeight="1">
      <c r="A11" s="18" t="s">
        <v>3</v>
      </c>
      <c r="B11" s="20"/>
      <c r="C11" s="30">
        <f>3447292/(29722*365)*100</f>
        <v>31.776581711992314</v>
      </c>
      <c r="D11" s="30">
        <f>826064/(29722*365)*100</f>
        <v>7.6145247328439885</v>
      </c>
      <c r="E11" s="29">
        <f>+C11+D11</f>
        <v>39.3911064448363</v>
      </c>
      <c r="F11" s="27"/>
      <c r="G11" s="32">
        <v>5.38</v>
      </c>
      <c r="H11" s="32">
        <v>4.29</v>
      </c>
      <c r="I11" s="32">
        <v>5.13</v>
      </c>
      <c r="J11" s="27"/>
      <c r="K11" s="32">
        <f>+(3447292*100)/7175741</f>
        <v>48.04092009452403</v>
      </c>
      <c r="L11" s="32">
        <f>+(826064*100)/2995986</f>
        <v>27.572358482316005</v>
      </c>
      <c r="M11" s="32">
        <f>+(4273356*100)/10171727</f>
        <v>42.012098830414935</v>
      </c>
      <c r="O11" s="17"/>
      <c r="P11" s="17"/>
    </row>
    <row r="12" spans="1:16" ht="12" customHeight="1">
      <c r="A12" s="18" t="s">
        <v>4</v>
      </c>
      <c r="B12" s="17"/>
      <c r="C12" s="29">
        <f>1660232/(18170*365)*100</f>
        <v>25.033466273625805</v>
      </c>
      <c r="D12" s="29">
        <f>1059359/(18170*365)*100</f>
        <v>15.973326497840034</v>
      </c>
      <c r="E12" s="29">
        <f>+D12+C12</f>
        <v>41.00679277146584</v>
      </c>
      <c r="F12" s="27"/>
      <c r="G12" s="32">
        <v>2.38</v>
      </c>
      <c r="H12" s="32">
        <v>2.46</v>
      </c>
      <c r="I12" s="32">
        <v>2.41</v>
      </c>
      <c r="J12" s="27"/>
      <c r="K12" s="32">
        <f>+(1660232*100)/7175741</f>
        <v>23.13673249912448</v>
      </c>
      <c r="L12" s="32">
        <f>+(1059359*100)/2995986</f>
        <v>35.359277379800844</v>
      </c>
      <c r="M12" s="32">
        <f>+(2719591*100)/10171727</f>
        <v>26.736767512537448</v>
      </c>
      <c r="O12" s="17"/>
      <c r="P12" s="17"/>
    </row>
    <row r="13" spans="1:16" ht="12" customHeight="1">
      <c r="A13" s="18" t="s">
        <v>5</v>
      </c>
      <c r="B13" s="20"/>
      <c r="C13" s="30">
        <f>541262/(7125*365)*100</f>
        <v>20.812766161980292</v>
      </c>
      <c r="D13" s="30">
        <f>411860/(7125*365)*100</f>
        <v>15.836962268685411</v>
      </c>
      <c r="E13" s="29">
        <f>+C13+D13</f>
        <v>36.649728430665704</v>
      </c>
      <c r="F13" s="27"/>
      <c r="G13" s="32">
        <v>2.5</v>
      </c>
      <c r="H13" s="32">
        <v>2.6</v>
      </c>
      <c r="I13" s="32">
        <v>2.54</v>
      </c>
      <c r="J13" s="27"/>
      <c r="K13" s="32">
        <f>+(541262*100)/7175741</f>
        <v>7.542942255022861</v>
      </c>
      <c r="L13" s="32">
        <f>+(411860*100)/2995986</f>
        <v>13.747060233258766</v>
      </c>
      <c r="M13" s="32">
        <f>+(953122*100)/10171727</f>
        <v>9.370306536933207</v>
      </c>
      <c r="O13" s="22"/>
      <c r="P13" s="22"/>
    </row>
    <row r="14" spans="1:13" ht="12" customHeight="1">
      <c r="A14" s="21" t="s">
        <v>6</v>
      </c>
      <c r="B14" s="22"/>
      <c r="C14" s="31">
        <f>7175741/(71646*365)*100</f>
        <v>27.439863193425513</v>
      </c>
      <c r="D14" s="31">
        <f>+(2995986/(71646*365)*100)</f>
        <v>11.456579323225034</v>
      </c>
      <c r="E14" s="31">
        <f>+C14+D14</f>
        <v>38.896442516650545</v>
      </c>
      <c r="F14" s="28"/>
      <c r="G14" s="33">
        <v>3.65</v>
      </c>
      <c r="H14" s="33">
        <v>3.05</v>
      </c>
      <c r="I14" s="33">
        <v>3.45</v>
      </c>
      <c r="J14" s="28"/>
      <c r="K14" s="33">
        <f>SUM(K10:K13)</f>
        <v>100</v>
      </c>
      <c r="L14" s="33">
        <f>SUM(L10:L13)</f>
        <v>100</v>
      </c>
      <c r="M14" s="33">
        <f>SUM(M10:M13)</f>
        <v>100</v>
      </c>
    </row>
    <row r="15" spans="1:13" ht="12" customHeight="1">
      <c r="A15" s="23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2" customHeight="1">
      <c r="A16" s="36" t="s">
        <v>18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2" customHeight="1">
      <c r="A17" s="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ht="12" customHeight="1">
      <c r="A18" s="6" t="s">
        <v>12</v>
      </c>
      <c r="B18" s="17"/>
      <c r="C18" s="29">
        <f>1149894/((1072+12478)*365)*100</f>
        <v>23.250144063084466</v>
      </c>
      <c r="D18" s="29">
        <f>959853/((1072+12478)*365)*100</f>
        <v>19.40763281605419</v>
      </c>
      <c r="E18" s="29">
        <f>+C18+D18</f>
        <v>42.65777687913865</v>
      </c>
      <c r="F18" s="27"/>
      <c r="G18" s="32">
        <v>2.26</v>
      </c>
      <c r="H18" s="32">
        <v>2.73</v>
      </c>
      <c r="I18" s="32">
        <v>2.45</v>
      </c>
      <c r="J18" s="27"/>
      <c r="K18" s="32">
        <v>16.024742253099713</v>
      </c>
      <c r="L18" s="32">
        <v>32.038063042540045</v>
      </c>
      <c r="M18" s="32">
        <v>20.74130446793747</v>
      </c>
    </row>
    <row r="19" spans="1:13" ht="12" customHeight="1">
      <c r="A19" s="6" t="s">
        <v>13</v>
      </c>
      <c r="B19" s="17"/>
      <c r="C19" s="29">
        <f>4422014/(38457*365)*100</f>
        <v>31.50299516164825</v>
      </c>
      <c r="D19" s="29">
        <f>1618511/(38457*365)*100</f>
        <v>11.530480048700541</v>
      </c>
      <c r="E19" s="29">
        <f>+C19+D19</f>
        <v>43.03347521034879</v>
      </c>
      <c r="F19" s="27"/>
      <c r="G19" s="32">
        <v>4.14</v>
      </c>
      <c r="H19" s="32">
        <v>3.3</v>
      </c>
      <c r="I19" s="32">
        <v>3.88</v>
      </c>
      <c r="J19" s="27"/>
      <c r="K19" s="32">
        <v>61.62449285725335</v>
      </c>
      <c r="L19" s="32">
        <v>54.02281125656172</v>
      </c>
      <c r="M19" s="32">
        <v>59.38549417119114</v>
      </c>
    </row>
    <row r="20" spans="1:13" ht="12" customHeight="1">
      <c r="A20" s="6" t="s">
        <v>14</v>
      </c>
      <c r="B20" s="17"/>
      <c r="C20" s="29">
        <f>1603833/((12869+6770)*365)*100</f>
        <v>22.374168815615</v>
      </c>
      <c r="D20" s="29">
        <f>417613/((12869+6770)*365)*100</f>
        <v>5.825883219509405</v>
      </c>
      <c r="E20" s="29">
        <f>+C20+D20</f>
        <v>28.200052035124404</v>
      </c>
      <c r="F20" s="27"/>
      <c r="G20" s="32">
        <v>4.16</v>
      </c>
      <c r="H20" s="32">
        <v>2.96</v>
      </c>
      <c r="I20" s="32">
        <v>3.84</v>
      </c>
      <c r="J20" s="27"/>
      <c r="K20" s="32">
        <v>22.350764889646936</v>
      </c>
      <c r="L20" s="32">
        <v>13.939125700898238</v>
      </c>
      <c r="M20" s="32">
        <v>19.873201360871388</v>
      </c>
    </row>
    <row r="21" spans="1:13" ht="12" customHeight="1">
      <c r="A21" s="16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</row>
    <row r="22" spans="1:13" ht="12" customHeight="1">
      <c r="A22" s="7" t="s">
        <v>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25"/>
      <c r="M22" s="25"/>
    </row>
    <row r="23" spans="1:13" ht="12" customHeight="1">
      <c r="A23" s="34" t="s">
        <v>17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</row>
    <row r="24" spans="1:13" ht="12" customHeight="1">
      <c r="A24" s="6"/>
      <c r="K24" s="26"/>
      <c r="L24" s="26"/>
      <c r="M24" s="26"/>
    </row>
    <row r="25" spans="11:13" ht="12" customHeight="1">
      <c r="K25" s="26"/>
      <c r="L25" s="26"/>
      <c r="M25" s="26"/>
    </row>
    <row r="26" ht="12" customHeight="1"/>
    <row r="27" ht="12" customHeight="1"/>
    <row r="28" ht="12" customHeight="1"/>
  </sheetData>
  <mergeCells count="6">
    <mergeCell ref="A23:M23"/>
    <mergeCell ref="A16:M16"/>
    <mergeCell ref="A8:M8"/>
    <mergeCell ref="C4:E4"/>
    <mergeCell ref="G4:I4"/>
    <mergeCell ref="K4:M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caria</cp:lastModifiedBy>
  <cp:lastPrinted>2005-12-14T14:30:40Z</cp:lastPrinted>
  <dcterms:created xsi:type="dcterms:W3CDTF">2002-11-25T14:16:07Z</dcterms:created>
  <dcterms:modified xsi:type="dcterms:W3CDTF">2007-10-18T13:16:37Z</dcterms:modified>
  <cp:category/>
  <cp:version/>
  <cp:contentType/>
  <cp:contentStatus/>
</cp:coreProperties>
</file>