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<sst xmlns="http://schemas.openxmlformats.org/spreadsheetml/2006/main" count="70" uniqueCount="53">
  <si>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</si>
  <si>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</si>
  <si>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</si>
  <si>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</si>
  <si>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</si>
  <si>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</si>
  <si>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</si>
  <si>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</si>
  <si>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</si>
  <si>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</si>
  <si>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</si>
  <si>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</si>
  <si>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</si>
  <si>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</si>
  <si>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</si>
  <si>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</si>
  <si>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</si>
  <si>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</si>
  <si>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</si>
  <si>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</si>
  <si>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</si>
  <si>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</si>
  <si>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</si>
  <si>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</si>
  <si>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</si>
  <si>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</si>
  <si>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</si>
  <si>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</si>
  <si>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</si>
  <si>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</si>
  <si>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</si>
  <si>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</si>
  <si>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</si>
  <si>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</si>
  <si>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</si>
  <si>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</si>
  <si>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</si>
  <si>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</si>
  <si>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</si>
  <si>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</si>
  <si>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</si>
  <si>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</si>
  <si>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</si>
  <si>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 xml:space="preserve"> </t>
  </si>
  <si>
    <t>Estonia</t>
  </si>
  <si>
    <t>Lettonia</t>
  </si>
  <si>
    <t>Lituania</t>
  </si>
  <si>
    <t>Malta</t>
  </si>
  <si>
    <t>Cipro</t>
  </si>
  <si>
    <t>….</t>
  </si>
  <si>
    <t>UNIONE EUROPEA (U.E. 25)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</si>
  <si>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 Malta e Cipro</t>
    </r>
  </si>
  <si>
    <t>Tavola 17.20.1 Presenze stranieri negli esercizi alberghieri per paese di provenienza e provincia - Anno 2007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</si>
</sst>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3" fontId="5" fillId="0" borderId="0" xfId="0" applyNumberFormat="1" applyFont="1" applyAlignment="1">
      <alignment horizontal="right"/>
    </xf>
    <xf numFmtId="0" fontId="5" fillId="0" borderId="2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1.5" style="1" customWidth="1"/>
    <col min="2" max="4" width="9.33203125" style="1" customWidth="1"/>
    <col min="5" max="5" width="0.82421875" style="1" customWidth="1"/>
    <col min="6" max="6" width="9.5" style="1" customWidth="1"/>
    <col min="7" max="7" width="9.5" style="2" customWidth="1"/>
    <col min="8" max="10" width="9.5" style="1" customWidth="1"/>
    <col min="11" max="16384" width="9.33203125" style="1" customWidth="1"/>
  </cols>
  <sheetData>
    <row r="2" spans="1:6" ht="12">
      <c r="A2" s="3" t="s">
        <v>52</v>
      </c>
      <c r="B2" s="3"/>
      <c r="C2" s="3"/>
      <c r="D2" s="3"/>
      <c r="E2" s="3"/>
      <c r="F2" s="3"/>
    </row>
    <row r="3" s="5" customFormat="1" ht="12" customHeight="1">
      <c r="G3" s="6"/>
    </row>
    <row r="4" spans="1:10" s="5" customFormat="1" ht="12" customHeight="1">
      <c r="A4" s="7"/>
      <c r="B4" s="7"/>
      <c r="C4" s="7"/>
      <c r="D4" s="7"/>
      <c r="E4" s="7"/>
      <c r="F4" s="7"/>
      <c r="G4" s="8"/>
      <c r="H4" s="7"/>
      <c r="I4" s="7"/>
      <c r="J4" s="7"/>
    </row>
    <row r="5" spans="1:10" s="5" customFormat="1" ht="12" customHeight="1">
      <c r="A5" s="5" t="s">
        <v>42</v>
      </c>
      <c r="B5" s="5">
        <v>2004</v>
      </c>
      <c r="C5" s="5">
        <v>2005</v>
      </c>
      <c r="D5" s="5">
        <v>2006</v>
      </c>
      <c r="E5" s="9"/>
      <c r="F5" s="28">
        <v>2007</v>
      </c>
      <c r="G5" s="29"/>
      <c r="H5" s="29"/>
      <c r="I5" s="29"/>
      <c r="J5" s="29"/>
    </row>
    <row r="6" spans="5:10" s="5" customFormat="1" ht="12" customHeight="1">
      <c r="E6" s="9"/>
      <c r="F6" s="10" t="s">
        <v>0</v>
      </c>
      <c r="G6" s="11" t="s">
        <v>1</v>
      </c>
      <c r="H6" s="10" t="s">
        <v>2</v>
      </c>
      <c r="I6" s="10" t="s">
        <v>3</v>
      </c>
      <c r="J6" s="12" t="s">
        <v>4</v>
      </c>
    </row>
    <row r="7" spans="1:10" s="5" customFormat="1" ht="12" customHeight="1">
      <c r="A7" s="13"/>
      <c r="B7" s="13"/>
      <c r="C7" s="13"/>
      <c r="D7" s="13"/>
      <c r="E7" s="13"/>
      <c r="F7" s="13"/>
      <c r="G7" s="14"/>
      <c r="H7" s="15"/>
      <c r="I7" s="13"/>
      <c r="J7" s="13"/>
    </row>
    <row r="8" spans="1:10" s="5" customFormat="1" ht="12" customHeight="1">
      <c r="A8" s="9"/>
      <c r="E8" s="9"/>
      <c r="F8" s="9"/>
      <c r="G8" s="16"/>
      <c r="H8" s="9"/>
      <c r="I8" s="9"/>
      <c r="J8" s="9"/>
    </row>
    <row r="9" spans="1:10" s="5" customFormat="1" ht="12" customHeight="1">
      <c r="A9" s="4" t="s">
        <v>50</v>
      </c>
      <c r="E9" s="9"/>
      <c r="F9" s="9"/>
      <c r="G9" s="16"/>
      <c r="H9" s="9"/>
      <c r="I9" s="9"/>
      <c r="J9" s="9"/>
    </row>
    <row r="10" spans="1:10" s="5" customFormat="1" ht="12" customHeight="1">
      <c r="A10" s="17" t="s">
        <v>5</v>
      </c>
      <c r="B10" s="6">
        <v>17534</v>
      </c>
      <c r="C10" s="6">
        <v>18160</v>
      </c>
      <c r="D10" s="6">
        <v>16912</v>
      </c>
      <c r="E10" s="6"/>
      <c r="F10" s="6">
        <v>2925</v>
      </c>
      <c r="G10" s="6">
        <v>3518</v>
      </c>
      <c r="H10" s="6">
        <v>9809</v>
      </c>
      <c r="I10" s="6">
        <v>1715</v>
      </c>
      <c r="J10" s="18">
        <f aca="true" t="shared" si="0" ref="J10:J31">SUM(F10:I10)</f>
        <v>17967</v>
      </c>
    </row>
    <row r="11" spans="1:10" s="5" customFormat="1" ht="12" customHeight="1">
      <c r="A11" s="17" t="s">
        <v>6</v>
      </c>
      <c r="B11" s="6">
        <v>67310</v>
      </c>
      <c r="C11" s="6">
        <v>55911</v>
      </c>
      <c r="D11" s="6">
        <v>67196</v>
      </c>
      <c r="E11" s="6"/>
      <c r="F11" s="6">
        <v>20597</v>
      </c>
      <c r="G11" s="6">
        <v>21991</v>
      </c>
      <c r="H11" s="6">
        <v>18648</v>
      </c>
      <c r="I11" s="6">
        <v>8587</v>
      </c>
      <c r="J11" s="18">
        <f t="shared" si="0"/>
        <v>69823</v>
      </c>
    </row>
    <row r="12" spans="1:10" s="5" customFormat="1" ht="12" customHeight="1">
      <c r="A12" s="17" t="s">
        <v>7</v>
      </c>
      <c r="B12" s="6">
        <v>33354</v>
      </c>
      <c r="C12" s="6">
        <v>40209</v>
      </c>
      <c r="D12" s="6">
        <v>39569</v>
      </c>
      <c r="E12" s="6"/>
      <c r="F12" s="6">
        <v>7189</v>
      </c>
      <c r="G12" s="6">
        <v>15678</v>
      </c>
      <c r="H12" s="6">
        <v>11746</v>
      </c>
      <c r="I12" s="6">
        <v>5264</v>
      </c>
      <c r="J12" s="18">
        <f t="shared" si="0"/>
        <v>39877</v>
      </c>
    </row>
    <row r="13" spans="1:10" s="5" customFormat="1" ht="12" customHeight="1">
      <c r="A13" s="17" t="s">
        <v>8</v>
      </c>
      <c r="B13" s="6">
        <v>22996</v>
      </c>
      <c r="C13" s="6">
        <v>20852</v>
      </c>
      <c r="D13" s="6">
        <v>20335</v>
      </c>
      <c r="E13" s="6"/>
      <c r="F13" s="6">
        <v>3702</v>
      </c>
      <c r="G13" s="6">
        <v>3013</v>
      </c>
      <c r="H13" s="6">
        <v>7250</v>
      </c>
      <c r="I13" s="6">
        <v>3086</v>
      </c>
      <c r="J13" s="18">
        <f t="shared" si="0"/>
        <v>17051</v>
      </c>
    </row>
    <row r="14" spans="1:10" s="5" customFormat="1" ht="12" customHeight="1">
      <c r="A14" s="17" t="s">
        <v>9</v>
      </c>
      <c r="B14" s="6">
        <v>236466</v>
      </c>
      <c r="C14" s="6">
        <v>202306</v>
      </c>
      <c r="D14" s="6">
        <v>216148</v>
      </c>
      <c r="E14" s="6"/>
      <c r="F14" s="6">
        <v>84760</v>
      </c>
      <c r="G14" s="6">
        <v>22879</v>
      </c>
      <c r="H14" s="6">
        <v>86081</v>
      </c>
      <c r="I14" s="6">
        <v>30931</v>
      </c>
      <c r="J14" s="18">
        <f t="shared" si="0"/>
        <v>224651</v>
      </c>
    </row>
    <row r="15" spans="1:10" s="5" customFormat="1" ht="12" customHeight="1">
      <c r="A15" s="17" t="s">
        <v>10</v>
      </c>
      <c r="B15" s="6">
        <v>130653</v>
      </c>
      <c r="C15" s="6">
        <v>134956</v>
      </c>
      <c r="D15" s="6">
        <v>137759</v>
      </c>
      <c r="E15" s="6"/>
      <c r="F15" s="6">
        <v>36548</v>
      </c>
      <c r="G15" s="6">
        <v>43375</v>
      </c>
      <c r="H15" s="6">
        <v>33476</v>
      </c>
      <c r="I15" s="6">
        <v>19698</v>
      </c>
      <c r="J15" s="18">
        <f t="shared" si="0"/>
        <v>133097</v>
      </c>
    </row>
    <row r="16" spans="1:10" s="5" customFormat="1" ht="12" customHeight="1">
      <c r="A16" s="17" t="s">
        <v>11</v>
      </c>
      <c r="B16" s="6">
        <v>74202</v>
      </c>
      <c r="C16" s="6">
        <v>61100</v>
      </c>
      <c r="D16" s="6">
        <v>71454</v>
      </c>
      <c r="E16" s="6"/>
      <c r="F16" s="6">
        <v>24267</v>
      </c>
      <c r="G16" s="6">
        <v>19030</v>
      </c>
      <c r="H16" s="6">
        <v>23451</v>
      </c>
      <c r="I16" s="6">
        <v>8545</v>
      </c>
      <c r="J16" s="18">
        <f t="shared" si="0"/>
        <v>75293</v>
      </c>
    </row>
    <row r="17" spans="1:10" s="5" customFormat="1" ht="12" customHeight="1">
      <c r="A17" s="19" t="s">
        <v>12</v>
      </c>
      <c r="B17" s="6">
        <v>7265</v>
      </c>
      <c r="C17" s="6">
        <v>7580</v>
      </c>
      <c r="D17" s="6">
        <v>5969</v>
      </c>
      <c r="E17" s="6"/>
      <c r="F17" s="6">
        <v>1347</v>
      </c>
      <c r="G17" s="6">
        <v>1509</v>
      </c>
      <c r="H17" s="6">
        <v>2027</v>
      </c>
      <c r="I17" s="6">
        <v>670</v>
      </c>
      <c r="J17" s="18">
        <f t="shared" si="0"/>
        <v>5553</v>
      </c>
    </row>
    <row r="18" spans="1:10" s="5" customFormat="1" ht="12" customHeight="1">
      <c r="A18" s="19" t="s">
        <v>13</v>
      </c>
      <c r="B18" s="6">
        <v>763712</v>
      </c>
      <c r="C18" s="6">
        <v>673477</v>
      </c>
      <c r="D18" s="6">
        <v>703170</v>
      </c>
      <c r="E18" s="6"/>
      <c r="F18" s="6">
        <v>177396</v>
      </c>
      <c r="G18" s="6">
        <v>269648</v>
      </c>
      <c r="H18" s="6">
        <v>129860</v>
      </c>
      <c r="I18" s="6">
        <v>63825</v>
      </c>
      <c r="J18" s="18">
        <f t="shared" si="0"/>
        <v>640729</v>
      </c>
    </row>
    <row r="19" spans="1:10" s="5" customFormat="1" ht="12" customHeight="1">
      <c r="A19" s="19" t="s">
        <v>14</v>
      </c>
      <c r="B19" s="6">
        <v>223066</v>
      </c>
      <c r="C19" s="6">
        <v>230445</v>
      </c>
      <c r="D19" s="6">
        <v>251113</v>
      </c>
      <c r="E19" s="6"/>
      <c r="F19" s="6">
        <v>66302</v>
      </c>
      <c r="G19" s="6">
        <v>45096</v>
      </c>
      <c r="H19" s="6">
        <v>98111</v>
      </c>
      <c r="I19" s="6">
        <v>37834</v>
      </c>
      <c r="J19" s="18">
        <f t="shared" si="0"/>
        <v>247343</v>
      </c>
    </row>
    <row r="20" spans="1:10" s="5" customFormat="1" ht="12" customHeight="1">
      <c r="A20" s="19" t="s">
        <v>15</v>
      </c>
      <c r="B20" s="6">
        <v>117806</v>
      </c>
      <c r="C20" s="6">
        <v>99191</v>
      </c>
      <c r="D20" s="6">
        <v>91567</v>
      </c>
      <c r="E20" s="6"/>
      <c r="F20" s="6">
        <v>29057</v>
      </c>
      <c r="G20" s="6">
        <v>24718</v>
      </c>
      <c r="H20" s="6">
        <v>25024</v>
      </c>
      <c r="I20" s="6">
        <v>12992</v>
      </c>
      <c r="J20" s="18">
        <f t="shared" si="0"/>
        <v>91791</v>
      </c>
    </row>
    <row r="21" spans="1:10" s="5" customFormat="1" ht="12" customHeight="1">
      <c r="A21" s="19" t="s">
        <v>44</v>
      </c>
      <c r="B21" s="27" t="s">
        <v>49</v>
      </c>
      <c r="C21" s="27" t="s">
        <v>49</v>
      </c>
      <c r="D21" s="27">
        <v>1397</v>
      </c>
      <c r="E21" s="6"/>
      <c r="F21" s="27" t="s">
        <v>49</v>
      </c>
      <c r="G21" s="6">
        <v>363</v>
      </c>
      <c r="H21" s="6">
        <v>1245</v>
      </c>
      <c r="I21" s="6">
        <v>207</v>
      </c>
      <c r="J21" s="18">
        <f>SUM(G21:I21)</f>
        <v>1815</v>
      </c>
    </row>
    <row r="22" spans="1:10" s="5" customFormat="1" ht="12" customHeight="1">
      <c r="A22" s="19" t="s">
        <v>45</v>
      </c>
      <c r="B22" s="27" t="s">
        <v>49</v>
      </c>
      <c r="C22" s="27" t="s">
        <v>49</v>
      </c>
      <c r="D22" s="27">
        <v>1054</v>
      </c>
      <c r="E22" s="6"/>
      <c r="F22" s="27" t="s">
        <v>49</v>
      </c>
      <c r="G22" s="6">
        <v>566</v>
      </c>
      <c r="H22" s="6">
        <v>633</v>
      </c>
      <c r="I22" s="6">
        <v>214</v>
      </c>
      <c r="J22" s="18">
        <f>SUM(G22:I22)</f>
        <v>1413</v>
      </c>
    </row>
    <row r="23" spans="1:10" s="5" customFormat="1" ht="12" customHeight="1">
      <c r="A23" s="19" t="s">
        <v>46</v>
      </c>
      <c r="B23" s="27" t="s">
        <v>49</v>
      </c>
      <c r="C23" s="27" t="s">
        <v>49</v>
      </c>
      <c r="D23" s="27">
        <v>3669</v>
      </c>
      <c r="E23" s="6"/>
      <c r="F23" s="27" t="s">
        <v>49</v>
      </c>
      <c r="G23" s="6">
        <v>1047</v>
      </c>
      <c r="H23" s="6">
        <v>2063</v>
      </c>
      <c r="I23" s="6">
        <v>461</v>
      </c>
      <c r="J23" s="18">
        <f>SUM(G23:I23)</f>
        <v>3571</v>
      </c>
    </row>
    <row r="24" spans="1:10" s="5" customFormat="1" ht="12" customHeight="1">
      <c r="A24" s="19" t="s">
        <v>24</v>
      </c>
      <c r="B24" s="6">
        <v>24242</v>
      </c>
      <c r="C24" s="6">
        <v>24503</v>
      </c>
      <c r="D24" s="6">
        <v>28617</v>
      </c>
      <c r="E24" s="6"/>
      <c r="F24" s="6">
        <v>6578</v>
      </c>
      <c r="G24" s="6">
        <v>11441</v>
      </c>
      <c r="H24" s="6">
        <v>10701</v>
      </c>
      <c r="I24" s="6">
        <v>3165</v>
      </c>
      <c r="J24" s="18">
        <f>SUM(F24:I24)</f>
        <v>31885</v>
      </c>
    </row>
    <row r="25" spans="1:10" s="5" customFormat="1" ht="12" customHeight="1">
      <c r="A25" s="19" t="s">
        <v>25</v>
      </c>
      <c r="B25" s="6">
        <v>11862</v>
      </c>
      <c r="C25" s="6">
        <v>11145</v>
      </c>
      <c r="D25" s="6">
        <v>12941</v>
      </c>
      <c r="E25" s="6"/>
      <c r="F25" s="6">
        <v>2427</v>
      </c>
      <c r="G25" s="6">
        <v>5308</v>
      </c>
      <c r="H25" s="6">
        <v>3950</v>
      </c>
      <c r="I25" s="6">
        <v>1061</v>
      </c>
      <c r="J25" s="18">
        <f>SUM(F25:I25)</f>
        <v>12746</v>
      </c>
    </row>
    <row r="26" spans="1:10" s="5" customFormat="1" ht="12" customHeight="1">
      <c r="A26" s="19" t="s">
        <v>26</v>
      </c>
      <c r="B26" s="6">
        <v>4943</v>
      </c>
      <c r="C26" s="6">
        <v>2735</v>
      </c>
      <c r="D26" s="6">
        <v>2189</v>
      </c>
      <c r="E26" s="6"/>
      <c r="F26" s="6">
        <v>655</v>
      </c>
      <c r="G26" s="6">
        <v>1842</v>
      </c>
      <c r="H26" s="6">
        <v>905</v>
      </c>
      <c r="I26" s="6">
        <v>155</v>
      </c>
      <c r="J26" s="18">
        <f>SUM(F26:I26)</f>
        <v>3557</v>
      </c>
    </row>
    <row r="27" spans="1:12" s="5" customFormat="1" ht="12" customHeight="1">
      <c r="A27" s="19" t="s">
        <v>27</v>
      </c>
      <c r="B27" s="6">
        <v>21102</v>
      </c>
      <c r="C27" s="6">
        <v>20326</v>
      </c>
      <c r="D27" s="6">
        <v>21966</v>
      </c>
      <c r="E27" s="6"/>
      <c r="F27" s="6">
        <v>6746</v>
      </c>
      <c r="G27" s="6">
        <v>8845</v>
      </c>
      <c r="H27" s="6">
        <v>6701</v>
      </c>
      <c r="I27" s="6">
        <v>1162</v>
      </c>
      <c r="J27" s="18">
        <f>SUM(F27:I27)</f>
        <v>23454</v>
      </c>
      <c r="L27" s="6"/>
    </row>
    <row r="28" spans="1:10" s="5" customFormat="1" ht="12" customHeight="1">
      <c r="A28" s="19" t="s">
        <v>29</v>
      </c>
      <c r="B28" s="6">
        <v>8335</v>
      </c>
      <c r="C28" s="6">
        <v>6959</v>
      </c>
      <c r="D28" s="6">
        <v>8615</v>
      </c>
      <c r="E28" s="6"/>
      <c r="F28" s="6">
        <v>3895</v>
      </c>
      <c r="G28" s="6">
        <v>2107</v>
      </c>
      <c r="H28" s="6">
        <v>4453</v>
      </c>
      <c r="I28" s="6">
        <v>2166</v>
      </c>
      <c r="J28" s="18">
        <f>SUM(F28:I28)</f>
        <v>12621</v>
      </c>
    </row>
    <row r="29" spans="1:10" s="5" customFormat="1" ht="12" customHeight="1">
      <c r="A29" s="19" t="s">
        <v>16</v>
      </c>
      <c r="B29" s="6">
        <v>65138</v>
      </c>
      <c r="C29" s="6">
        <v>55206</v>
      </c>
      <c r="D29" s="6">
        <v>58347</v>
      </c>
      <c r="E29" s="6"/>
      <c r="F29" s="6">
        <v>12641</v>
      </c>
      <c r="G29" s="6">
        <v>10151</v>
      </c>
      <c r="H29" s="6">
        <v>31566</v>
      </c>
      <c r="I29" s="6">
        <v>6752</v>
      </c>
      <c r="J29" s="18">
        <f t="shared" si="0"/>
        <v>61110</v>
      </c>
    </row>
    <row r="30" spans="1:10" s="5" customFormat="1" ht="12" customHeight="1">
      <c r="A30" s="19" t="s">
        <v>17</v>
      </c>
      <c r="B30" s="6">
        <v>13987</v>
      </c>
      <c r="C30" s="6">
        <v>16886</v>
      </c>
      <c r="D30" s="6">
        <v>17149</v>
      </c>
      <c r="E30" s="6"/>
      <c r="F30" s="6">
        <v>10991</v>
      </c>
      <c r="G30" s="6">
        <v>2532</v>
      </c>
      <c r="H30" s="6">
        <v>8264</v>
      </c>
      <c r="I30" s="6">
        <v>1511</v>
      </c>
      <c r="J30" s="18">
        <f t="shared" si="0"/>
        <v>23298</v>
      </c>
    </row>
    <row r="31" spans="1:10" s="5" customFormat="1" ht="12" customHeight="1">
      <c r="A31" s="19" t="s">
        <v>18</v>
      </c>
      <c r="B31" s="6">
        <v>12096</v>
      </c>
      <c r="C31" s="6">
        <v>15276</v>
      </c>
      <c r="D31" s="6">
        <v>17203</v>
      </c>
      <c r="E31" s="6"/>
      <c r="F31" s="6">
        <v>2138</v>
      </c>
      <c r="G31" s="6">
        <v>1583</v>
      </c>
      <c r="H31" s="6">
        <v>11596</v>
      </c>
      <c r="I31" s="6">
        <v>1869</v>
      </c>
      <c r="J31" s="18">
        <f t="shared" si="0"/>
        <v>17186</v>
      </c>
    </row>
    <row r="32" spans="1:10" s="5" customFormat="1" ht="12" customHeight="1">
      <c r="A32" s="19" t="s">
        <v>47</v>
      </c>
      <c r="B32" s="27" t="s">
        <v>49</v>
      </c>
      <c r="C32" s="27" t="s">
        <v>49</v>
      </c>
      <c r="D32" s="27">
        <v>2032</v>
      </c>
      <c r="E32" s="6"/>
      <c r="F32" s="27" t="s">
        <v>49</v>
      </c>
      <c r="G32" s="6">
        <v>272</v>
      </c>
      <c r="H32" s="6">
        <v>1640</v>
      </c>
      <c r="I32" s="6">
        <v>320</v>
      </c>
      <c r="J32" s="18">
        <f>SUM(G32:I32)</f>
        <v>2232</v>
      </c>
    </row>
    <row r="33" spans="1:10" s="5" customFormat="1" ht="12" customHeight="1">
      <c r="A33" s="19" t="s">
        <v>48</v>
      </c>
      <c r="B33" s="27" t="s">
        <v>49</v>
      </c>
      <c r="C33" s="27" t="s">
        <v>49</v>
      </c>
      <c r="D33" s="27">
        <v>452</v>
      </c>
      <c r="E33" s="6"/>
      <c r="F33" s="27" t="s">
        <v>49</v>
      </c>
      <c r="G33" s="6">
        <v>17</v>
      </c>
      <c r="H33" s="6">
        <v>440</v>
      </c>
      <c r="I33" s="6">
        <v>46</v>
      </c>
      <c r="J33" s="18">
        <f>SUM(G33:I33)</f>
        <v>503</v>
      </c>
    </row>
    <row r="34" spans="1:10" s="5" customFormat="1" ht="12" customHeight="1">
      <c r="A34" s="20" t="s">
        <v>19</v>
      </c>
      <c r="B34" s="18">
        <f>SUM(B10:B20,B24:B31)</f>
        <v>1856069</v>
      </c>
      <c r="C34" s="18">
        <f>SUM(C10:C20,C24:C31)</f>
        <v>1697223</v>
      </c>
      <c r="D34" s="18">
        <v>1796823</v>
      </c>
      <c r="E34" s="18"/>
      <c r="F34" s="18">
        <f>SUM(F10:F20,F24:F31)</f>
        <v>500161</v>
      </c>
      <c r="G34" s="18">
        <f>SUM(G10:G33)</f>
        <v>516529</v>
      </c>
      <c r="H34" s="18">
        <f>SUM(H10:H33)</f>
        <v>529640</v>
      </c>
      <c r="I34" s="18">
        <f>SUM(I10:I33)</f>
        <v>212236</v>
      </c>
      <c r="J34" s="18">
        <f>SUM(J10:J33)</f>
        <v>1758566</v>
      </c>
    </row>
    <row r="35" spans="1:10" s="5" customFormat="1" ht="12" customHeight="1">
      <c r="A35" s="19"/>
      <c r="B35" s="6"/>
      <c r="C35" s="6"/>
      <c r="D35" s="6"/>
      <c r="E35" s="6"/>
      <c r="F35" s="6"/>
      <c r="G35" s="6"/>
      <c r="H35" s="6"/>
      <c r="I35" s="6"/>
      <c r="J35" s="6"/>
    </row>
    <row r="36" spans="1:10" s="5" customFormat="1" ht="12" customHeight="1">
      <c r="A36" s="21" t="s">
        <v>20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s="5" customFormat="1" ht="12" customHeight="1">
      <c r="A37" s="22" t="s">
        <v>21</v>
      </c>
      <c r="B37" s="6">
        <v>348249</v>
      </c>
      <c r="C37" s="6">
        <v>326017</v>
      </c>
      <c r="D37" s="6">
        <v>319247</v>
      </c>
      <c r="E37" s="6"/>
      <c r="F37" s="6">
        <v>68740</v>
      </c>
      <c r="G37" s="6">
        <v>125252</v>
      </c>
      <c r="H37" s="6">
        <v>80411</v>
      </c>
      <c r="I37" s="6">
        <v>33112</v>
      </c>
      <c r="J37" s="18">
        <f aca="true" t="shared" si="1" ref="J37:J43">SUM(F37:I37)</f>
        <v>307515</v>
      </c>
    </row>
    <row r="38" spans="1:10" s="5" customFormat="1" ht="12" customHeight="1">
      <c r="A38" s="19" t="s">
        <v>22</v>
      </c>
      <c r="B38" s="6">
        <v>44670</v>
      </c>
      <c r="C38" s="6">
        <v>45488</v>
      </c>
      <c r="D38" s="6">
        <v>53948</v>
      </c>
      <c r="E38" s="6"/>
      <c r="F38" s="6">
        <v>8147</v>
      </c>
      <c r="G38" s="6">
        <v>14337</v>
      </c>
      <c r="H38" s="6">
        <v>15103</v>
      </c>
      <c r="I38" s="6">
        <v>11185</v>
      </c>
      <c r="J38" s="18">
        <f t="shared" si="1"/>
        <v>48772</v>
      </c>
    </row>
    <row r="39" spans="1:10" s="5" customFormat="1" ht="12" customHeight="1">
      <c r="A39" s="19" t="s">
        <v>23</v>
      </c>
      <c r="B39" s="6">
        <v>1771</v>
      </c>
      <c r="C39" s="6">
        <v>1340</v>
      </c>
      <c r="D39" s="6">
        <v>2457</v>
      </c>
      <c r="E39" s="6"/>
      <c r="F39" s="6">
        <v>325</v>
      </c>
      <c r="G39" s="6">
        <v>154</v>
      </c>
      <c r="H39" s="6">
        <v>1578</v>
      </c>
      <c r="I39" s="6">
        <v>845</v>
      </c>
      <c r="J39" s="18">
        <f t="shared" si="1"/>
        <v>2902</v>
      </c>
    </row>
    <row r="40" spans="1:10" s="5" customFormat="1" ht="12" customHeight="1">
      <c r="A40" s="19" t="s">
        <v>28</v>
      </c>
      <c r="B40" s="6">
        <v>8843</v>
      </c>
      <c r="C40" s="6">
        <v>14678</v>
      </c>
      <c r="D40" s="6">
        <v>18033</v>
      </c>
      <c r="E40" s="6"/>
      <c r="F40" s="6">
        <v>6628</v>
      </c>
      <c r="G40" s="6">
        <v>9423</v>
      </c>
      <c r="H40" s="6">
        <v>4491</v>
      </c>
      <c r="I40" s="6">
        <v>1714</v>
      </c>
      <c r="J40" s="18">
        <f t="shared" si="1"/>
        <v>22256</v>
      </c>
    </row>
    <row r="41" spans="1:10" s="5" customFormat="1" ht="12" customHeight="1">
      <c r="A41" s="19" t="s">
        <v>30</v>
      </c>
      <c r="B41" s="6">
        <v>49521</v>
      </c>
      <c r="C41" s="6">
        <v>53868</v>
      </c>
      <c r="D41" s="6">
        <v>62296</v>
      </c>
      <c r="E41" s="6"/>
      <c r="F41" s="6">
        <v>29846</v>
      </c>
      <c r="G41" s="6">
        <v>13604</v>
      </c>
      <c r="H41" s="6">
        <v>26223</v>
      </c>
      <c r="I41" s="6">
        <v>2070</v>
      </c>
      <c r="J41" s="18">
        <f t="shared" si="1"/>
        <v>71743</v>
      </c>
    </row>
    <row r="42" spans="1:10" s="5" customFormat="1" ht="12" customHeight="1">
      <c r="A42" s="19" t="s">
        <v>31</v>
      </c>
      <c r="B42" s="6">
        <v>6966</v>
      </c>
      <c r="C42" s="6">
        <v>6120</v>
      </c>
      <c r="D42" s="6">
        <v>8153</v>
      </c>
      <c r="E42" s="6"/>
      <c r="F42" s="6">
        <v>1379</v>
      </c>
      <c r="G42" s="6">
        <v>665</v>
      </c>
      <c r="H42" s="6">
        <v>10995</v>
      </c>
      <c r="I42" s="6">
        <v>576</v>
      </c>
      <c r="J42" s="18">
        <f t="shared" si="1"/>
        <v>13615</v>
      </c>
    </row>
    <row r="43" spans="1:10" s="5" customFormat="1" ht="12" customHeight="1">
      <c r="A43" s="19" t="s">
        <v>32</v>
      </c>
      <c r="B43" s="6">
        <v>100929</v>
      </c>
      <c r="C43" s="6">
        <v>60672</v>
      </c>
      <c r="D43" s="6">
        <v>146909</v>
      </c>
      <c r="E43" s="6"/>
      <c r="F43" s="6">
        <v>32718</v>
      </c>
      <c r="G43" s="6">
        <f>23539+2620+9748+17509</f>
        <v>53416</v>
      </c>
      <c r="H43" s="6">
        <f>5162+42455+5686+16920</f>
        <v>70223</v>
      </c>
      <c r="I43" s="6">
        <f>791+11451+878+2914</f>
        <v>16034</v>
      </c>
      <c r="J43" s="18">
        <f t="shared" si="1"/>
        <v>172391</v>
      </c>
    </row>
    <row r="44" spans="1:10" s="5" customFormat="1" ht="12" customHeight="1">
      <c r="A44" s="20" t="s">
        <v>19</v>
      </c>
      <c r="B44" s="18">
        <f>SUM(B37:B43)</f>
        <v>560949</v>
      </c>
      <c r="C44" s="18">
        <f>SUM(C37:C43)</f>
        <v>508183</v>
      </c>
      <c r="D44" s="18">
        <v>611043</v>
      </c>
      <c r="E44" s="18"/>
      <c r="F44" s="18">
        <f>SUM(F37:F43)</f>
        <v>147783</v>
      </c>
      <c r="G44" s="18">
        <f>SUM(G37:G43)</f>
        <v>216851</v>
      </c>
      <c r="H44" s="18">
        <f>SUM(H37:H43)</f>
        <v>209024</v>
      </c>
      <c r="I44" s="18">
        <f>SUM(I37:I43)</f>
        <v>65536</v>
      </c>
      <c r="J44" s="18">
        <f>SUM(J37:J43)</f>
        <v>639194</v>
      </c>
    </row>
    <row r="45" spans="1:10" s="5" customFormat="1" ht="12" customHeight="1">
      <c r="A45" s="19"/>
      <c r="B45" s="6"/>
      <c r="C45" s="6"/>
      <c r="D45" s="6"/>
      <c r="E45" s="6"/>
      <c r="F45" s="6"/>
      <c r="G45" s="6"/>
      <c r="H45" s="6"/>
      <c r="I45" s="6"/>
      <c r="J45" s="6"/>
    </row>
    <row r="46" spans="1:10" s="5" customFormat="1" ht="12" customHeight="1">
      <c r="A46" s="21" t="s">
        <v>33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s="5" customFormat="1" ht="12" customHeight="1">
      <c r="A47" s="19" t="s">
        <v>34</v>
      </c>
      <c r="B47" s="6">
        <v>227363</v>
      </c>
      <c r="C47" s="6">
        <v>231573</v>
      </c>
      <c r="D47" s="6">
        <v>251999</v>
      </c>
      <c r="E47" s="6"/>
      <c r="F47" s="6">
        <v>16226</v>
      </c>
      <c r="G47" s="6">
        <v>12193</v>
      </c>
      <c r="H47" s="6">
        <v>119068</v>
      </c>
      <c r="I47" s="6">
        <v>91843</v>
      </c>
      <c r="J47" s="18">
        <f aca="true" t="shared" si="2" ref="J47:J52">SUM(F47:I47)</f>
        <v>239330</v>
      </c>
    </row>
    <row r="48" spans="1:10" s="5" customFormat="1" ht="12" customHeight="1">
      <c r="A48" s="19" t="s">
        <v>35</v>
      </c>
      <c r="B48" s="6">
        <v>30166</v>
      </c>
      <c r="C48" s="6">
        <v>36778</v>
      </c>
      <c r="D48" s="6">
        <v>41364</v>
      </c>
      <c r="E48" s="6"/>
      <c r="F48" s="6">
        <v>4291</v>
      </c>
      <c r="G48" s="6">
        <v>2503</v>
      </c>
      <c r="H48" s="6">
        <v>19021</v>
      </c>
      <c r="I48" s="6">
        <v>20891</v>
      </c>
      <c r="J48" s="18">
        <f t="shared" si="2"/>
        <v>46706</v>
      </c>
    </row>
    <row r="49" spans="1:10" s="5" customFormat="1" ht="12" customHeight="1">
      <c r="A49" s="19" t="s">
        <v>36</v>
      </c>
      <c r="B49" s="6">
        <v>55987</v>
      </c>
      <c r="C49" s="6">
        <v>53498</v>
      </c>
      <c r="D49" s="6">
        <v>60223</v>
      </c>
      <c r="E49" s="6"/>
      <c r="F49" s="6">
        <f>1017+694+2392+1841+2095</f>
        <v>8039</v>
      </c>
      <c r="G49" s="6">
        <f>545+29+2506+1214+2944</f>
        <v>7238</v>
      </c>
      <c r="H49" s="6">
        <f>3669+1699+13451+8894+17929</f>
        <v>45642</v>
      </c>
      <c r="I49" s="6">
        <f>787+162+3724+1733+1155</f>
        <v>7561</v>
      </c>
      <c r="J49" s="18">
        <f t="shared" si="2"/>
        <v>68480</v>
      </c>
    </row>
    <row r="50" spans="1:10" s="5" customFormat="1" ht="12" customHeight="1">
      <c r="A50" s="23" t="s">
        <v>41</v>
      </c>
      <c r="B50" s="6">
        <v>48171</v>
      </c>
      <c r="C50" s="6">
        <v>51811</v>
      </c>
      <c r="D50" s="6">
        <v>61354</v>
      </c>
      <c r="E50" s="6"/>
      <c r="F50" s="6">
        <v>3039</v>
      </c>
      <c r="G50" s="6">
        <v>1922</v>
      </c>
      <c r="H50" s="6">
        <v>28915</v>
      </c>
      <c r="I50" s="6">
        <v>34816</v>
      </c>
      <c r="J50" s="18">
        <f t="shared" si="2"/>
        <v>68692</v>
      </c>
    </row>
    <row r="51" spans="1:10" s="5" customFormat="1" ht="12" customHeight="1">
      <c r="A51" s="19" t="s">
        <v>37</v>
      </c>
      <c r="B51" s="6">
        <v>23639</v>
      </c>
      <c r="C51" s="6">
        <v>21717</v>
      </c>
      <c r="D51" s="6">
        <v>23494</v>
      </c>
      <c r="E51" s="6"/>
      <c r="F51" s="6">
        <v>1462</v>
      </c>
      <c r="G51" s="6">
        <v>556</v>
      </c>
      <c r="H51" s="6">
        <v>14168</v>
      </c>
      <c r="I51" s="6">
        <v>3673</v>
      </c>
      <c r="J51" s="18">
        <f t="shared" si="2"/>
        <v>19859</v>
      </c>
    </row>
    <row r="52" spans="1:10" s="5" customFormat="1" ht="12" customHeight="1">
      <c r="A52" s="19" t="s">
        <v>38</v>
      </c>
      <c r="B52" s="6">
        <v>129469</v>
      </c>
      <c r="C52" s="6">
        <v>190524</v>
      </c>
      <c r="D52" s="6">
        <v>149677</v>
      </c>
      <c r="E52" s="6"/>
      <c r="F52" s="6">
        <f>+F55-(F34+F44+F47+F48+F49+F50+F51)</f>
        <v>27249</v>
      </c>
      <c r="G52" s="6">
        <f>+G55-(G34+G44+G47+G48+G49+G50+G51)</f>
        <v>18345</v>
      </c>
      <c r="H52" s="6">
        <f>+H55-(H34+H44+H47+H48+H49+H50+H51)</f>
        <v>88101</v>
      </c>
      <c r="I52" s="6">
        <f>+I55-(I34+I44+I47+I48+I49+I50+I51)</f>
        <v>21684</v>
      </c>
      <c r="J52" s="18">
        <f t="shared" si="2"/>
        <v>155379</v>
      </c>
    </row>
    <row r="53" spans="1:10" s="5" customFormat="1" ht="12" customHeight="1">
      <c r="A53" s="20" t="s">
        <v>19</v>
      </c>
      <c r="B53" s="18">
        <v>514795</v>
      </c>
      <c r="C53" s="18">
        <v>585901</v>
      </c>
      <c r="D53" s="18">
        <v>588111</v>
      </c>
      <c r="E53" s="18"/>
      <c r="F53" s="18">
        <f>SUM(F47:F52)</f>
        <v>60306</v>
      </c>
      <c r="G53" s="18">
        <f>SUM(G47:G52)</f>
        <v>42757</v>
      </c>
      <c r="H53" s="18">
        <f>SUM(H47:H52)</f>
        <v>314915</v>
      </c>
      <c r="I53" s="18">
        <f>SUM(I47:I52)</f>
        <v>180468</v>
      </c>
      <c r="J53" s="18">
        <f>+F53+G53+H53+I53</f>
        <v>598446</v>
      </c>
    </row>
    <row r="54" spans="1:11" s="24" customFormat="1" ht="12" customHeight="1">
      <c r="A54" s="19"/>
      <c r="B54" s="6"/>
      <c r="C54" s="6"/>
      <c r="D54" s="6"/>
      <c r="E54" s="6"/>
      <c r="F54" s="6"/>
      <c r="G54" s="6"/>
      <c r="H54" s="6"/>
      <c r="I54" s="6"/>
      <c r="J54" s="6"/>
      <c r="K54" s="5"/>
    </row>
    <row r="55" spans="1:11" s="5" customFormat="1" ht="12" customHeight="1">
      <c r="A55" s="26" t="s">
        <v>39</v>
      </c>
      <c r="B55" s="18">
        <v>2931813</v>
      </c>
      <c r="C55" s="18">
        <v>2791307</v>
      </c>
      <c r="D55" s="18">
        <v>2995977</v>
      </c>
      <c r="E55" s="18"/>
      <c r="F55" s="18">
        <v>708250</v>
      </c>
      <c r="G55" s="18">
        <v>776137</v>
      </c>
      <c r="H55" s="18">
        <v>1053579</v>
      </c>
      <c r="I55" s="18">
        <v>458240</v>
      </c>
      <c r="J55" s="18">
        <f>+J34+J44+J53</f>
        <v>2996206</v>
      </c>
      <c r="K55" s="24"/>
    </row>
    <row r="56" spans="1:10" s="5" customFormat="1" ht="12" customHeight="1">
      <c r="A56" s="25"/>
      <c r="B56" s="14"/>
      <c r="C56" s="14"/>
      <c r="D56" s="14" t="s">
        <v>43</v>
      </c>
      <c r="E56" s="14"/>
      <c r="F56" s="14"/>
      <c r="G56" s="14"/>
      <c r="H56" s="14"/>
      <c r="I56" s="14"/>
      <c r="J56" s="14" t="s">
        <v>43</v>
      </c>
    </row>
    <row r="57" spans="1:10" s="5" customFormat="1" ht="12" customHeight="1">
      <c r="A57" s="4" t="s">
        <v>40</v>
      </c>
      <c r="B57" s="6"/>
      <c r="C57" s="6"/>
      <c r="D57" s="6"/>
      <c r="E57" s="6"/>
      <c r="F57" s="6"/>
      <c r="G57" s="6"/>
      <c r="H57" s="6"/>
      <c r="I57" s="6"/>
      <c r="J57" s="6"/>
    </row>
    <row r="58" spans="1:11" ht="12" customHeight="1">
      <c r="A58" s="4" t="s">
        <v>51</v>
      </c>
      <c r="B58" s="5"/>
      <c r="C58" s="5"/>
      <c r="D58" s="5"/>
      <c r="E58" s="5"/>
      <c r="F58" s="5"/>
      <c r="G58" s="6"/>
      <c r="H58" s="5"/>
      <c r="I58" s="5"/>
      <c r="J58" s="5"/>
      <c r="K58" s="5"/>
    </row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2007-10-25T13:55:46Z</cp:lastPrinted>
  <dcterms:created xsi:type="dcterms:W3CDTF">2002-11-25T14:17:52Z</dcterms:created>
  <dcterms:modified xsi:type="dcterms:W3CDTF">2008-11-04T15:03:21Z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1902373733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