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categoria" sheetId="1" r:id="rId1"/>
  </sheets>
  <definedNames>
    <definedName name="_xlnm.Print_Area" localSheetId="0">'categoria'!$A$1:$L$23</definedName>
  </definedNames>
  <calcPr fullCalcOnLoad="1"/>
</workbook>
</file>

<file path=xl/sharedStrings.xml><?xml version="1.0" encoding="utf-8"?>
<sst xmlns="http://schemas.openxmlformats.org/spreadsheetml/2006/main" count="26" uniqueCount="19">
  <si>
    <t>ANNI</t>
  </si>
  <si>
    <t>4 - 5 STELLE (a)</t>
  </si>
  <si>
    <t>3 STELLE E R.T.A.(b)</t>
  </si>
  <si>
    <t xml:space="preserve">      1 - 2 STELLE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</si>
  <si>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</si>
  <si>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</si>
  <si>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</si>
  <si>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</si>
  <si>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</si>
  <si>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</si>
  <si>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</si>
  <si>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</si>
  <si>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</si>
  <si>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</si>
  <si>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</si>
  <si>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r>
      <t>Fonte</t>
    </r>
    <r>
      <rPr>
        <sz val="7"/>
        <rFont val="Arial"/>
        <family val="2"/>
      </rPr>
      <t>: ISTAT - Dati provvisori</t>
    </r>
  </si>
  <si>
    <t>Arrivi, presenze e permanenza media negli esercizi alberghieri per categoria e provincia - Anno 2007</t>
  </si>
  <si>
    <t>2007 - DATI PROVINCIALI</t>
  </si>
  <si>
    <t>Tavola  17.7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</si>
</sst>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" style="2" customWidth="1"/>
    <col min="2" max="2" width="12.16015625" style="2" customWidth="1"/>
    <col min="3" max="3" width="11.16015625" style="2" customWidth="1"/>
    <col min="4" max="4" width="5" style="2" customWidth="1"/>
    <col min="5" max="5" width="0.82421875" style="2" customWidth="1"/>
    <col min="6" max="7" width="13.16015625" style="2" customWidth="1"/>
    <col min="8" max="8" width="5" style="2" customWidth="1"/>
    <col min="9" max="9" width="1.0078125" style="2" customWidth="1"/>
    <col min="10" max="10" width="12.16015625" style="2" customWidth="1"/>
    <col min="11" max="11" width="12.5" style="2" customWidth="1"/>
    <col min="12" max="12" width="5" style="2" customWidth="1"/>
    <col min="13" max="16384" width="9.33203125" style="2" customWidth="1"/>
  </cols>
  <sheetData>
    <row r="1" spans="1:13" ht="12">
      <c r="A1" s="1" t="s">
        <v>18</v>
      </c>
      <c r="B1" s="22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2" s="3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12" customHeight="1">
      <c r="A3" s="6"/>
      <c r="B3" s="7"/>
      <c r="C3" s="7"/>
      <c r="D3" s="8"/>
      <c r="E3" s="8"/>
      <c r="F3" s="7"/>
      <c r="G3" s="7"/>
      <c r="H3" s="8"/>
      <c r="I3" s="8"/>
      <c r="J3" s="8"/>
      <c r="K3" s="8"/>
      <c r="L3" s="8"/>
    </row>
    <row r="4" spans="1:12" s="3" customFormat="1" ht="12" customHeight="1">
      <c r="A4" s="5" t="s">
        <v>0</v>
      </c>
      <c r="B4" s="25" t="s">
        <v>1</v>
      </c>
      <c r="C4" s="25"/>
      <c r="D4" s="25"/>
      <c r="E4" s="9"/>
      <c r="F4" s="25" t="s">
        <v>2</v>
      </c>
      <c r="G4" s="25"/>
      <c r="H4" s="25"/>
      <c r="I4" s="10"/>
      <c r="J4" s="25" t="s">
        <v>3</v>
      </c>
      <c r="K4" s="25"/>
      <c r="L4" s="25"/>
    </row>
    <row r="5" spans="1:12" s="3" customFormat="1" ht="12" customHeight="1">
      <c r="A5" s="5" t="s">
        <v>4</v>
      </c>
      <c r="B5" s="11" t="s">
        <v>5</v>
      </c>
      <c r="C5" s="12" t="s">
        <v>6</v>
      </c>
      <c r="D5" s="26" t="s">
        <v>7</v>
      </c>
      <c r="E5" s="11"/>
      <c r="F5" s="11" t="s">
        <v>5</v>
      </c>
      <c r="G5" s="12" t="s">
        <v>6</v>
      </c>
      <c r="H5" s="26" t="s">
        <v>7</v>
      </c>
      <c r="I5" s="11"/>
      <c r="J5" s="11" t="s">
        <v>5</v>
      </c>
      <c r="K5" s="12" t="s">
        <v>6</v>
      </c>
      <c r="L5" s="26" t="s">
        <v>7</v>
      </c>
    </row>
    <row r="6" spans="1:12" s="3" customFormat="1" ht="12" customHeight="1">
      <c r="A6" s="5"/>
      <c r="B6" s="11"/>
      <c r="C6" s="11"/>
      <c r="D6" s="27"/>
      <c r="E6" s="11"/>
      <c r="F6" s="11"/>
      <c r="G6" s="11"/>
      <c r="H6" s="27"/>
      <c r="I6" s="11"/>
      <c r="J6" s="11"/>
      <c r="K6" s="11"/>
      <c r="L6" s="27"/>
    </row>
    <row r="7" spans="1:12" s="3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s="3" customFormat="1" ht="12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s="3" customFormat="1" ht="12" customHeight="1">
      <c r="A9" s="16">
        <v>2004</v>
      </c>
      <c r="B9" s="14">
        <v>806784</v>
      </c>
      <c r="C9" s="14">
        <v>1946919</v>
      </c>
      <c r="D9" s="15">
        <v>2.413184941694431</v>
      </c>
      <c r="E9" s="14"/>
      <c r="F9" s="14">
        <v>1530162</v>
      </c>
      <c r="G9" s="14">
        <v>6168032</v>
      </c>
      <c r="H9" s="15">
        <v>4.030966655818142</v>
      </c>
      <c r="I9" s="14"/>
      <c r="J9" s="14">
        <v>558482</v>
      </c>
      <c r="K9" s="14">
        <v>2201098</v>
      </c>
      <c r="L9" s="15">
        <v>3.9412156524292636</v>
      </c>
    </row>
    <row r="10" spans="1:12" s="3" customFormat="1" ht="12" customHeight="1">
      <c r="A10" s="16">
        <v>2005</v>
      </c>
      <c r="B10" s="14">
        <v>792020</v>
      </c>
      <c r="C10" s="14">
        <v>1899377</v>
      </c>
      <c r="D10" s="15">
        <v>2.3981427236685944</v>
      </c>
      <c r="E10" s="14"/>
      <c r="F10" s="14">
        <v>1511924</v>
      </c>
      <c r="G10" s="14">
        <v>5936533</v>
      </c>
      <c r="H10" s="15">
        <v>3.926475801693736</v>
      </c>
      <c r="I10" s="14"/>
      <c r="J10" s="14">
        <v>534779</v>
      </c>
      <c r="K10" s="14">
        <v>2074175</v>
      </c>
      <c r="L10" s="15">
        <v>3.878564790315252</v>
      </c>
    </row>
    <row r="11" spans="1:12" s="3" customFormat="1" ht="12" customHeight="1">
      <c r="A11" s="16" t="s">
        <v>12</v>
      </c>
      <c r="B11" s="14">
        <v>860900</v>
      </c>
      <c r="C11" s="14">
        <v>2109747</v>
      </c>
      <c r="D11" s="15">
        <v>2.45062957370194</v>
      </c>
      <c r="E11" s="14"/>
      <c r="F11" s="14">
        <v>1558821</v>
      </c>
      <c r="G11" s="14">
        <v>6040525</v>
      </c>
      <c r="H11" s="15">
        <v>3.8750600614182127</v>
      </c>
      <c r="I11" s="14"/>
      <c r="J11" s="14">
        <v>526626</v>
      </c>
      <c r="K11" s="14">
        <v>2021446</v>
      </c>
      <c r="L11" s="15">
        <v>3.838484996942802</v>
      </c>
    </row>
    <row r="12" spans="2:12" s="3" customFormat="1" ht="12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3" customFormat="1" ht="12" customHeight="1">
      <c r="A13" s="23" t="s">
        <v>17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s="3" customFormat="1" ht="12" customHeight="1">
      <c r="A14" s="1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4" s="3" customFormat="1" ht="12" customHeight="1">
      <c r="A15" s="16" t="s">
        <v>8</v>
      </c>
      <c r="B15" s="14">
        <f>14147+113919</f>
        <v>128066</v>
      </c>
      <c r="C15" s="14">
        <f>51606+332777</f>
        <v>384383</v>
      </c>
      <c r="D15" s="15">
        <f>+C15/B15</f>
        <v>3.0014445676448083</v>
      </c>
      <c r="E15" s="14"/>
      <c r="F15" s="14">
        <f>396710+20905</f>
        <v>417615</v>
      </c>
      <c r="G15" s="14">
        <f>1403574+113493</f>
        <v>1517067</v>
      </c>
      <c r="H15" s="15">
        <f>+G15/F15</f>
        <v>3.6326927912072122</v>
      </c>
      <c r="I15" s="14"/>
      <c r="J15" s="14">
        <f>52354+23030</f>
        <v>75384</v>
      </c>
      <c r="K15" s="14">
        <f>178890+130928</f>
        <v>309818</v>
      </c>
      <c r="L15" s="15">
        <f>+K15/J15</f>
        <v>4.109864162156426</v>
      </c>
      <c r="M15" s="14"/>
      <c r="N15" s="14"/>
    </row>
    <row r="16" spans="1:14" s="3" customFormat="1" ht="12" customHeight="1">
      <c r="A16" s="16" t="s">
        <v>9</v>
      </c>
      <c r="B16" s="14">
        <v>108573</v>
      </c>
      <c r="C16" s="14">
        <v>363623</v>
      </c>
      <c r="D16" s="15">
        <f>+C16/B16</f>
        <v>3.349110736555129</v>
      </c>
      <c r="E16" s="14"/>
      <c r="F16" s="14">
        <f>440332+94761</f>
        <v>535093</v>
      </c>
      <c r="G16" s="14">
        <f>2053163+878528</f>
        <v>2931691</v>
      </c>
      <c r="H16" s="15">
        <f>+G16/F16</f>
        <v>5.478843864524484</v>
      </c>
      <c r="I16" s="14"/>
      <c r="J16" s="14">
        <f>139203+42876</f>
        <v>182079</v>
      </c>
      <c r="K16" s="14">
        <f>665768+198868</f>
        <v>864636</v>
      </c>
      <c r="L16" s="15">
        <f>+K16/J16</f>
        <v>4.748686009918772</v>
      </c>
      <c r="M16" s="14"/>
      <c r="N16" s="14"/>
    </row>
    <row r="17" spans="1:14" s="3" customFormat="1" ht="12" customHeight="1">
      <c r="A17" s="16" t="s">
        <v>10</v>
      </c>
      <c r="B17" s="14">
        <f>2426+32758+400784+130992</f>
        <v>566960</v>
      </c>
      <c r="C17" s="14">
        <f>88954+341812+4449+734541</f>
        <v>1169756</v>
      </c>
      <c r="D17" s="15">
        <f>+C17/B17</f>
        <v>2.063207280936927</v>
      </c>
      <c r="E17" s="14"/>
      <c r="F17" s="14">
        <f>184587+5264+182850+12489</f>
        <v>385190</v>
      </c>
      <c r="G17" s="14">
        <f>360591+26224+516952+45907</f>
        <v>949674</v>
      </c>
      <c r="H17" s="15">
        <f>+G17/F17</f>
        <v>2.465468989329941</v>
      </c>
      <c r="I17" s="14"/>
      <c r="J17" s="14">
        <f>76375+45872+39769+22243</f>
        <v>184259</v>
      </c>
      <c r="K17" s="14">
        <f>205605+164947+114030+78645</f>
        <v>563227</v>
      </c>
      <c r="L17" s="15">
        <f>+K17/J17</f>
        <v>3.0567136476372934</v>
      </c>
      <c r="M17" s="14"/>
      <c r="N17" s="14"/>
    </row>
    <row r="18" spans="1:14" s="3" customFormat="1" ht="12" customHeight="1">
      <c r="A18" s="16" t="s">
        <v>11</v>
      </c>
      <c r="B18" s="14">
        <v>91568</v>
      </c>
      <c r="C18" s="14">
        <v>198026</v>
      </c>
      <c r="D18" s="15">
        <f>+C18/B18</f>
        <v>2.162611392626245</v>
      </c>
      <c r="E18" s="14"/>
      <c r="F18" s="14">
        <f>216441+4248</f>
        <v>220689</v>
      </c>
      <c r="G18" s="14">
        <f>527125+38439</f>
        <v>565564</v>
      </c>
      <c r="H18" s="15">
        <f>+G18/F18</f>
        <v>2.562719483073465</v>
      </c>
      <c r="I18" s="14"/>
      <c r="J18" s="14">
        <f>54968+21786</f>
        <v>76754</v>
      </c>
      <c r="K18" s="14">
        <f>170668+57258</f>
        <v>227926</v>
      </c>
      <c r="L18" s="15">
        <f>+K18/J18</f>
        <v>2.9695651040988094</v>
      </c>
      <c r="M18" s="14"/>
      <c r="N18" s="14"/>
    </row>
    <row r="19" spans="1:14" s="3" customFormat="1" ht="12" customHeight="1">
      <c r="A19" s="18" t="s">
        <v>12</v>
      </c>
      <c r="B19" s="19">
        <f>SUM(B15:B18)</f>
        <v>895167</v>
      </c>
      <c r="C19" s="19">
        <f>SUM(C15:C18)</f>
        <v>2115788</v>
      </c>
      <c r="D19" s="20">
        <f>+C19/B19</f>
        <v>2.3635679152605045</v>
      </c>
      <c r="E19" s="19"/>
      <c r="F19" s="19">
        <f>SUM(F15:F18)</f>
        <v>1558587</v>
      </c>
      <c r="G19" s="19">
        <f>SUM(G15:G18)</f>
        <v>5963996</v>
      </c>
      <c r="H19" s="20">
        <f>+G19/F19</f>
        <v>3.8265403214578333</v>
      </c>
      <c r="I19" s="19"/>
      <c r="J19" s="19">
        <f>SUM(J15:J18)</f>
        <v>518476</v>
      </c>
      <c r="K19" s="19">
        <f>SUM(K15:K18)</f>
        <v>1965607</v>
      </c>
      <c r="L19" s="20">
        <f>+K19/J19</f>
        <v>3.7911243721985204</v>
      </c>
      <c r="M19" s="14"/>
      <c r="N19" s="14"/>
    </row>
    <row r="20" spans="1:14" s="3" customFormat="1" ht="12" customHeight="1">
      <c r="A20" s="1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4"/>
      <c r="N20" s="14"/>
    </row>
    <row r="21" spans="1:12" s="3" customFormat="1" ht="12" customHeight="1">
      <c r="A21" s="4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3" customFormat="1" ht="12" customHeight="1">
      <c r="A22" s="3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="3" customFormat="1" ht="12" customHeight="1">
      <c r="A23" s="3" t="s">
        <v>14</v>
      </c>
    </row>
    <row r="24" s="3" customFormat="1" ht="12" customHeight="1"/>
    <row r="25" s="3" customFormat="1" ht="12" customHeight="1"/>
    <row r="26" spans="1:12" s="3" customFormat="1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 customHeight="1"/>
    <row r="28" ht="12" customHeight="1"/>
  </sheetData>
  <mergeCells count="8">
    <mergeCell ref="B1:M1"/>
    <mergeCell ref="A13:L13"/>
    <mergeCell ref="B4:D4"/>
    <mergeCell ref="F4:H4"/>
    <mergeCell ref="J4:L4"/>
    <mergeCell ref="D5:D6"/>
    <mergeCell ref="H5:H6"/>
    <mergeCell ref="L5:L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2005-12-14T14:37:31Z</cp:lastPrinted>
  <dcterms:created xsi:type="dcterms:W3CDTF">2003-10-21T10:30:48Z</dcterms:created>
  <dcterms:modified xsi:type="dcterms:W3CDTF">2008-10-27T15:42:53Z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