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categoria" sheetId="1" r:id="rId1"/>
  </sheets>
  <definedNames>
    <definedName name="_xlnm.Print_Area" localSheetId="0">'categoria'!$A$1:$M$25</definedName>
  </definedNames>
  <calcPr fullCalcOnLoad="1"/>
</workbook>
</file>

<file path=xl/sharedStrings.xml><?xml version="1.0" encoding="utf-8"?>
<sst xmlns="http://schemas.openxmlformats.org/spreadsheetml/2006/main" count="25" uniqueCount="19">
  <si>
    <t>ANNI</t>
  </si>
  <si>
    <t>4 - 5 STELLE (a)</t>
  </si>
  <si>
    <t>3 STELLE E R.T.A.(b)</t>
  </si>
  <si>
    <t xml:space="preserve">      1 - 2 STELLE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</si>
  <si>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</si>
  <si>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</si>
  <si>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</si>
  <si>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</si>
  <si>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</si>
  <si>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</si>
  <si>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</si>
  <si>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</si>
  <si>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</si>
  <si>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</si>
  <si>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</si>
  <si>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r>
      <t>Fonte</t>
    </r>
    <r>
      <rPr>
        <sz val="7"/>
        <rFont val="Arial"/>
        <family val="2"/>
      </rPr>
      <t>: ISTAT - Dati provvisori</t>
    </r>
  </si>
  <si>
    <t>Arrivi, presenze e permanenza media italiani negli esercizi alberghieri per categoria e provincia - Anno 2007</t>
  </si>
  <si>
    <t>2007 - DATI PROVINCIALI</t>
  </si>
  <si>
    <t>Tavola  17.7.1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</si>
</sst>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3.83203125" style="2" customWidth="1"/>
    <col min="2" max="2" width="11.83203125" style="2" customWidth="1"/>
    <col min="3" max="3" width="11.66015625" style="2" customWidth="1"/>
    <col min="4" max="4" width="5" style="2" customWidth="1"/>
    <col min="5" max="5" width="0.82421875" style="2" customWidth="1"/>
    <col min="6" max="6" width="11.5" style="2" customWidth="1"/>
    <col min="7" max="7" width="12.16015625" style="2" customWidth="1"/>
    <col min="8" max="8" width="5" style="2" customWidth="1"/>
    <col min="9" max="9" width="1.0078125" style="2" customWidth="1"/>
    <col min="10" max="10" width="10.33203125" style="2" customWidth="1"/>
    <col min="11" max="11" width="10.66015625" style="2" customWidth="1"/>
    <col min="12" max="12" width="5" style="2" customWidth="1"/>
    <col min="13" max="13" width="2.16015625" style="2" customWidth="1"/>
    <col min="14" max="14" width="10.16015625" style="2" bestFit="1" customWidth="1"/>
    <col min="15" max="15" width="11.66015625" style="2" customWidth="1"/>
    <col min="16" max="16" width="1.171875" style="2" customWidth="1"/>
    <col min="17" max="18" width="10.16015625" style="2" bestFit="1" customWidth="1"/>
    <col min="19" max="19" width="7" style="2" bestFit="1" customWidth="1"/>
    <col min="20" max="20" width="1.3359375" style="2" customWidth="1"/>
    <col min="21" max="22" width="9.83203125" style="2" customWidth="1"/>
    <col min="23" max="23" width="6.5" style="2" customWidth="1"/>
    <col min="24" max="16384" width="9.33203125" style="2" customWidth="1"/>
  </cols>
  <sheetData>
    <row r="1" spans="1:12" ht="12">
      <c r="A1" s="1" t="s">
        <v>18</v>
      </c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1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s="3" customFormat="1" ht="12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2" customHeight="1">
      <c r="A4" s="6"/>
      <c r="B4" s="7"/>
      <c r="C4" s="7"/>
      <c r="D4" s="8"/>
      <c r="E4" s="8"/>
      <c r="F4" s="7"/>
      <c r="G4" s="7"/>
      <c r="H4" s="8"/>
      <c r="I4" s="8"/>
      <c r="J4" s="8"/>
      <c r="K4" s="8"/>
      <c r="L4" s="8"/>
    </row>
    <row r="5" spans="1:12" s="3" customFormat="1" ht="12" customHeight="1">
      <c r="A5" s="5" t="s">
        <v>0</v>
      </c>
      <c r="B5" s="29" t="s">
        <v>1</v>
      </c>
      <c r="C5" s="29"/>
      <c r="D5" s="29"/>
      <c r="E5" s="9"/>
      <c r="F5" s="29" t="s">
        <v>2</v>
      </c>
      <c r="G5" s="29"/>
      <c r="H5" s="29"/>
      <c r="I5" s="10"/>
      <c r="J5" s="29" t="s">
        <v>3</v>
      </c>
      <c r="K5" s="29"/>
      <c r="L5" s="29"/>
    </row>
    <row r="6" spans="1:12" s="3" customFormat="1" ht="12" customHeight="1">
      <c r="A6" s="5" t="s">
        <v>4</v>
      </c>
      <c r="B6" s="11" t="s">
        <v>5</v>
      </c>
      <c r="C6" s="12" t="s">
        <v>6</v>
      </c>
      <c r="D6" s="23" t="s">
        <v>7</v>
      </c>
      <c r="E6" s="11"/>
      <c r="F6" s="11" t="s">
        <v>5</v>
      </c>
      <c r="G6" s="12" t="s">
        <v>6</v>
      </c>
      <c r="H6" s="23" t="s">
        <v>7</v>
      </c>
      <c r="I6" s="11"/>
      <c r="J6" s="11" t="s">
        <v>5</v>
      </c>
      <c r="K6" s="12" t="s">
        <v>6</v>
      </c>
      <c r="L6" s="23" t="s">
        <v>7</v>
      </c>
    </row>
    <row r="7" spans="1:12" s="3" customFormat="1" ht="12" customHeight="1">
      <c r="A7" s="5"/>
      <c r="B7" s="11"/>
      <c r="C7" s="11"/>
      <c r="D7" s="24"/>
      <c r="E7" s="11"/>
      <c r="F7" s="11"/>
      <c r="G7" s="11"/>
      <c r="H7" s="24"/>
      <c r="I7" s="11"/>
      <c r="J7" s="11"/>
      <c r="K7" s="11"/>
      <c r="L7" s="24"/>
    </row>
    <row r="8" spans="1:12" s="3" customFormat="1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s="3" customFormat="1" ht="12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s="3" customFormat="1" ht="12" customHeight="1">
      <c r="A10" s="16">
        <v>2004</v>
      </c>
      <c r="B10" s="14">
        <v>492763</v>
      </c>
      <c r="C10" s="14">
        <v>1109338</v>
      </c>
      <c r="D10" s="15">
        <v>2.2512607480675295</v>
      </c>
      <c r="E10" s="14"/>
      <c r="F10" s="14">
        <v>1054060</v>
      </c>
      <c r="G10" s="14">
        <v>4496134</v>
      </c>
      <c r="H10" s="15">
        <v>4.265538963626359</v>
      </c>
      <c r="I10" s="14"/>
      <c r="J10" s="14">
        <v>412106</v>
      </c>
      <c r="K10" s="14">
        <v>1778763</v>
      </c>
      <c r="L10" s="15">
        <v>4.3162754242840435</v>
      </c>
    </row>
    <row r="11" spans="1:12" s="3" customFormat="1" ht="12" customHeight="1">
      <c r="A11" s="16">
        <v>2005</v>
      </c>
      <c r="B11" s="14">
        <v>477468</v>
      </c>
      <c r="C11" s="14">
        <v>1081105</v>
      </c>
      <c r="D11" s="15">
        <v>2.2642459808824884</v>
      </c>
      <c r="E11" s="14"/>
      <c r="F11" s="14">
        <v>1046260</v>
      </c>
      <c r="G11" s="14">
        <v>4362810</v>
      </c>
      <c r="H11" s="15">
        <v>4.169909965018255</v>
      </c>
      <c r="I11" s="14"/>
      <c r="J11" s="14">
        <v>397194</v>
      </c>
      <c r="K11" s="14">
        <v>1674863</v>
      </c>
      <c r="L11" s="15">
        <v>4.216737916484136</v>
      </c>
    </row>
    <row r="12" spans="1:12" s="3" customFormat="1" ht="12" customHeight="1">
      <c r="A12" s="16">
        <v>2006</v>
      </c>
      <c r="B12" s="14">
        <v>508950</v>
      </c>
      <c r="C12" s="14">
        <v>1149894</v>
      </c>
      <c r="D12" s="15">
        <v>2.259345711759505</v>
      </c>
      <c r="E12" s="14"/>
      <c r="F12" s="14">
        <v>1068925</v>
      </c>
      <c r="G12" s="14">
        <v>4422014</v>
      </c>
      <c r="H12" s="15">
        <v>4.136879575274224</v>
      </c>
      <c r="I12" s="14"/>
      <c r="J12" s="14">
        <v>385522</v>
      </c>
      <c r="K12" s="14">
        <v>1603833</v>
      </c>
      <c r="L12" s="15">
        <v>4.160159472092384</v>
      </c>
    </row>
    <row r="13" spans="2:12" s="3" customFormat="1" ht="12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s="3" customFormat="1" ht="12" customHeight="1">
      <c r="A14" s="27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s="3" customFormat="1" ht="12" customHeight="1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5" s="3" customFormat="1" ht="12" customHeight="1">
      <c r="A16" s="16" t="s">
        <v>8</v>
      </c>
      <c r="B16" s="14">
        <f>6292+74148</f>
        <v>80440</v>
      </c>
      <c r="C16" s="14">
        <f>19791+192870</f>
        <v>212661</v>
      </c>
      <c r="D16" s="15">
        <f>+C16/B16</f>
        <v>2.6437220288413723</v>
      </c>
      <c r="E16" s="14"/>
      <c r="F16" s="14">
        <f>258363+14026</f>
        <v>272389</v>
      </c>
      <c r="G16" s="14">
        <f>962201+73656</f>
        <v>1035857</v>
      </c>
      <c r="H16" s="15">
        <f>+G16/F16</f>
        <v>3.802859146294454</v>
      </c>
      <c r="I16" s="14"/>
      <c r="J16" s="14">
        <f>38402+18084</f>
        <v>56486</v>
      </c>
      <c r="K16" s="14">
        <f>145198+109302</f>
        <v>254500</v>
      </c>
      <c r="L16" s="15">
        <f>+K16/J16</f>
        <v>4.505541196048578</v>
      </c>
      <c r="N16" s="14"/>
      <c r="O16" s="14"/>
    </row>
    <row r="17" spans="1:15" s="3" customFormat="1" ht="12" customHeight="1">
      <c r="A17" s="16" t="s">
        <v>9</v>
      </c>
      <c r="B17" s="18">
        <v>72111</v>
      </c>
      <c r="C17" s="18">
        <v>236837</v>
      </c>
      <c r="D17" s="15">
        <f>+C17/B17</f>
        <v>3.2843394211701407</v>
      </c>
      <c r="E17" s="14"/>
      <c r="F17" s="14">
        <f>336376+72901</f>
        <v>409277</v>
      </c>
      <c r="G17" s="14">
        <f>1683913+701863</f>
        <v>2385776</v>
      </c>
      <c r="H17" s="15">
        <f>+G17/F17</f>
        <v>5.829245230003152</v>
      </c>
      <c r="I17" s="14"/>
      <c r="J17" s="14">
        <f>119853+38555</f>
        <v>158408</v>
      </c>
      <c r="K17" s="14">
        <f>583807+177393</f>
        <v>761200</v>
      </c>
      <c r="L17" s="15">
        <f>+K17/J17</f>
        <v>4.8053128629867174</v>
      </c>
      <c r="N17" s="14"/>
      <c r="O17" s="14"/>
    </row>
    <row r="18" spans="1:15" s="3" customFormat="1" ht="12" customHeight="1">
      <c r="A18" s="16" t="s">
        <v>10</v>
      </c>
      <c r="B18" s="14">
        <f>13412+59605+1335+254519</f>
        <v>328871</v>
      </c>
      <c r="C18" s="14">
        <f>34121+136230+2238+435329</f>
        <v>607918</v>
      </c>
      <c r="D18" s="15">
        <f>+C18/B18</f>
        <v>1.848499867729292</v>
      </c>
      <c r="E18" s="14"/>
      <c r="F18" s="14">
        <f>124671+6617+119570+4043</f>
        <v>254901</v>
      </c>
      <c r="G18" s="14">
        <f>351759+27085+235471+22262</f>
        <v>636577</v>
      </c>
      <c r="H18" s="15">
        <f>+G18/F18</f>
        <v>2.4973499515498174</v>
      </c>
      <c r="I18" s="14"/>
      <c r="J18" s="14">
        <f>26983+15323+49644+26814</f>
        <v>118764</v>
      </c>
      <c r="K18" s="14">
        <f>81951+57790+145130+99620</f>
        <v>384491</v>
      </c>
      <c r="L18" s="15">
        <f>+K18/J18</f>
        <v>3.2374372705533663</v>
      </c>
      <c r="N18" s="14"/>
      <c r="O18" s="14"/>
    </row>
    <row r="19" spans="1:15" s="3" customFormat="1" ht="12" customHeight="1">
      <c r="A19" s="16" t="s">
        <v>11</v>
      </c>
      <c r="B19" s="18">
        <v>48025</v>
      </c>
      <c r="C19" s="18">
        <v>97782</v>
      </c>
      <c r="D19" s="15">
        <f>+C19/B19</f>
        <v>2.0360645497136907</v>
      </c>
      <c r="E19" s="14"/>
      <c r="F19" s="14">
        <f>120103+3099</f>
        <v>123202</v>
      </c>
      <c r="G19" s="14">
        <f>272809+26846</f>
        <v>299655</v>
      </c>
      <c r="H19" s="15">
        <f>+G19/F19</f>
        <v>2.4322251262154837</v>
      </c>
      <c r="I19" s="14"/>
      <c r="J19" s="14">
        <f>32650+10411</f>
        <v>43061</v>
      </c>
      <c r="K19" s="14">
        <f>107261+28578</f>
        <v>135839</v>
      </c>
      <c r="L19" s="15">
        <f>+K19/J19</f>
        <v>3.154571421936323</v>
      </c>
      <c r="N19" s="14"/>
      <c r="O19" s="14"/>
    </row>
    <row r="20" spans="1:15" s="3" customFormat="1" ht="12" customHeight="1">
      <c r="A20" s="19" t="s">
        <v>12</v>
      </c>
      <c r="B20" s="20">
        <f>SUM(B16:B19)</f>
        <v>529447</v>
      </c>
      <c r="C20" s="20">
        <f>SUM(C16:C19)</f>
        <v>1155198</v>
      </c>
      <c r="D20" s="21">
        <f>+C20/B20</f>
        <v>2.1818954494028677</v>
      </c>
      <c r="E20" s="20"/>
      <c r="F20" s="20">
        <f>SUM(F16:F19)</f>
        <v>1059769</v>
      </c>
      <c r="G20" s="20">
        <f>SUM(G16:G19)</f>
        <v>4357865</v>
      </c>
      <c r="H20" s="21">
        <f>+G20/F20</f>
        <v>4.1120895213957</v>
      </c>
      <c r="I20" s="20"/>
      <c r="J20" s="20">
        <f>SUM(J16:J19)</f>
        <v>376719</v>
      </c>
      <c r="K20" s="20">
        <f>SUM(K16:K19)</f>
        <v>1536030</v>
      </c>
      <c r="L20" s="21">
        <f>+K20/J20</f>
        <v>4.077389247688595</v>
      </c>
      <c r="N20" s="14"/>
      <c r="O20" s="14"/>
    </row>
    <row r="21" spans="1:12" s="3" customFormat="1" ht="12" customHeight="1">
      <c r="A21" s="1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3" customFormat="1" ht="12" customHeight="1">
      <c r="A22" s="4" t="s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3" customFormat="1" ht="12" customHeight="1">
      <c r="A23" s="3" t="s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="3" customFormat="1" ht="12" customHeight="1">
      <c r="A24" s="3" t="s">
        <v>14</v>
      </c>
    </row>
    <row r="25" ht="12" customHeight="1"/>
    <row r="26" ht="12" customHeight="1"/>
  </sheetData>
  <mergeCells count="8">
    <mergeCell ref="D6:D7"/>
    <mergeCell ref="H6:H7"/>
    <mergeCell ref="B1:L2"/>
    <mergeCell ref="A14:L14"/>
    <mergeCell ref="B5:D5"/>
    <mergeCell ref="F5:H5"/>
    <mergeCell ref="J5:L5"/>
    <mergeCell ref="L6:L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2004-12-03T07:31:25Z</cp:lastPrinted>
  <dcterms:created xsi:type="dcterms:W3CDTF">2003-10-21T10:32:09Z</dcterms:created>
  <dcterms:modified xsi:type="dcterms:W3CDTF">2008-10-28T14:27:46Z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