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060" windowHeight="8835" activeTab="1"/>
  </bookViews>
  <sheets>
    <sheet name="Tavola 7.15" sheetId="1" r:id="rId1"/>
    <sheet name="Tavola 7.15 (2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ppo_contatore" localSheetId="0">#REF!</definedName>
    <definedName name="appo_contatore" localSheetId="1">#REF!</definedName>
    <definedName name="appo_contatore">#REF!</definedName>
    <definedName name="appoFonte" localSheetId="0">#REF!</definedName>
    <definedName name="appoFonte" localSheetId="1">#REF!</definedName>
    <definedName name="appoFonte">#REF!</definedName>
    <definedName name="appoTitolo" localSheetId="0">#REF!</definedName>
    <definedName name="appoTitolo" localSheetId="1">#REF!</definedName>
    <definedName name="appoTitolo">#REF!</definedName>
    <definedName name="box" localSheetId="0">#REF!</definedName>
    <definedName name="box" localSheetId="1">#REF!</definedName>
    <definedName name="box">#REF!</definedName>
    <definedName name="Fonte" localSheetId="0">#REF!</definedName>
    <definedName name="Fonte" localSheetId="1">#REF!</definedName>
    <definedName name="Fonte">#REF!</definedName>
    <definedName name="fonte1">'[2]APRE'!$H$1:$H$2</definedName>
    <definedName name="InputDir" localSheetId="0">#REF!</definedName>
    <definedName name="InputDir" localSheetId="1">#REF!</definedName>
    <definedName name="InputDir">#REF!</definedName>
    <definedName name="Lcolonna1" localSheetId="0">#REF!</definedName>
    <definedName name="Lcolonna1" localSheetId="1">#REF!</definedName>
    <definedName name="Lcolonna1">#REF!</definedName>
    <definedName name="nota4">'[3]Note'!#REF!</definedName>
    <definedName name="numtestata" localSheetId="0">#REF!</definedName>
    <definedName name="numtestata" localSheetId="1">#REF!</definedName>
    <definedName name="numtestata">#REF!</definedName>
    <definedName name="OuputDir" localSheetId="0">#REF!</definedName>
    <definedName name="OuputDir" localSheetId="1">#REF!</definedName>
    <definedName name="OuputDir">#REF!</definedName>
    <definedName name="OutputDir" localSheetId="0">#REF!</definedName>
    <definedName name="OutputDir" localSheetId="1">#REF!</definedName>
    <definedName name="OutputDir">#REF!</definedName>
    <definedName name="_xlnm.Print_Titles" localSheetId="0">'Tavola 7.15'!$1:$7</definedName>
    <definedName name="_xlnm.Print_Titles" localSheetId="1">'Tavola 7.15 (2)'!$1:$7</definedName>
    <definedName name="yi">#REF!</definedName>
    <definedName name="Z_755693A8_26B4_484E_8471_9F25221D22A0_.wvu.PrintArea" localSheetId="0" hidden="1">'Tavola 7.15'!$A$1:$R$68</definedName>
    <definedName name="Z_755693A8_26B4_484E_8471_9F25221D22A0_.wvu.PrintArea" localSheetId="1" hidden="1">'Tavola 7.15 (2)'!$A$1:$R$32</definedName>
  </definedNames>
  <calcPr fullCalcOnLoad="1"/>
</workbook>
</file>

<file path=xl/sharedStrings.xml><?xml version="1.0" encoding="utf-8"?>
<sst xmlns="http://schemas.openxmlformats.org/spreadsheetml/2006/main" count="119" uniqueCount="44">
  <si>
    <t xml:space="preserve">                        (valori assoluti in migliaia e composizioni percentuali)</t>
  </si>
  <si>
    <t>REGIONI</t>
  </si>
  <si>
    <t>Dottorato, laurea e
diploma universitario</t>
  </si>
  <si>
    <t>Maturità</t>
  </si>
  <si>
    <t>Qualifica
professionale</t>
  </si>
  <si>
    <t>Licenza media</t>
  </si>
  <si>
    <t>Licenza elementare,
nessun titolo</t>
  </si>
  <si>
    <t>Totale</t>
  </si>
  <si>
    <t>Valori assoluti</t>
  </si>
  <si>
    <t>Comp.         %</t>
  </si>
  <si>
    <t xml:space="preserve">MASCHI 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</si>
  <si>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</si>
  <si>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</si>
  <si>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</si>
  <si>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</si>
  <si>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</si>
  <si>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</si>
  <si>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</si>
  <si>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</si>
  <si>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</si>
  <si>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</si>
  <si>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</si>
  <si>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</si>
  <si>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</si>
  <si>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</si>
  <si>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</si>
  <si>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</si>
  <si>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</si>
  <si>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</si>
  <si>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</si>
  <si>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</si>
  <si>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</si>
  <si>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</si>
  <si>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</si>
  <si>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</si>
  <si>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FEMMINE</t>
  </si>
  <si>
    <r>
      <t xml:space="preserve">Fonte: </t>
    </r>
    <r>
      <rPr>
        <sz val="7"/>
        <rFont val="Arial"/>
        <family val="2"/>
      </rPr>
      <t>Rilevazione sulle forze di lavoro (R)</t>
    </r>
  </si>
  <si>
    <t>Tavola 7.15 - Popolazione residente di 15 anni e oltre per titolo di studio, regione e sesso - Anno 2006</t>
  </si>
  <si>
    <t>Valle d'Aosta/
Vallée d'Aoste</t>
  </si>
  <si>
    <t>Bolzano/Bozen</t>
  </si>
  <si>
    <t xml:space="preserve">                                  (valori assoluti in migliaia e composizioni percentuali)</t>
  </si>
  <si>
    <t>Valle d'Aosta</t>
  </si>
  <si>
    <t>Tavola 24.4 Popolazione residente di 15 anni e oltre per titolo di studio, regione e sesso - Anno 2007</t>
  </si>
  <si>
    <r>
      <t xml:space="preserve">Fonte: </t>
    </r>
    <r>
      <rPr>
        <sz val="7"/>
        <rFont val="Arial"/>
        <family val="2"/>
      </rPr>
      <t xml:space="preserve"> Istat</t>
    </r>
    <r>
      <rPr>
        <i/>
        <sz val="7"/>
        <rFont val="Arial"/>
        <family val="2"/>
      </rPr>
      <t xml:space="preserve"> - </t>
    </r>
    <r>
      <rPr>
        <sz val="7"/>
        <rFont val="Arial"/>
        <family val="2"/>
      </rPr>
      <t>Rilevazione sulle forze di lavoro (R)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</si>
</sst>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"/>
    <numFmt numFmtId="181" formatCode="#,##0_ ;\-#,##0\ "/>
    <numFmt numFmtId="182" formatCode="0.0"/>
    <numFmt numFmtId="183" formatCode="_-* #,##0.0_-;\-* #,##0.0_-;_-* &quot;-&quot;_-;_-@_-"/>
    <numFmt numFmtId="184" formatCode="_-* #,##0.0_-;\-* #,##0.0_-;_-* &quot;-&quot;??_-;_-@_-"/>
    <numFmt numFmtId="185" formatCode="0,000"/>
    <numFmt numFmtId="186" formatCode="0.0%"/>
    <numFmt numFmtId="187" formatCode="0_ ;\-0\ "/>
    <numFmt numFmtId="188" formatCode="_-* #,##0.0_-;\-* #,##0.0_-;_-* &quot;-&quot;?_-;_-@_-"/>
  </numFmts>
  <fonts count="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82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41" fontId="6" fillId="0" borderId="0" xfId="2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21" applyFont="1" applyFill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183" fontId="8" fillId="0" borderId="0" xfId="21" applyNumberFormat="1" applyFont="1" applyFill="1" applyAlignment="1">
      <alignment horizontal="right" vertical="center"/>
    </xf>
    <xf numFmtId="41" fontId="8" fillId="0" borderId="0" xfId="21" applyFont="1" applyFill="1" applyAlignment="1">
      <alignment horizontal="right" vertical="center"/>
    </xf>
    <xf numFmtId="41" fontId="8" fillId="0" borderId="0" xfId="0" applyNumberFormat="1" applyFont="1" applyFill="1" applyAlignment="1">
      <alignment vertical="center"/>
    </xf>
    <xf numFmtId="183" fontId="8" fillId="0" borderId="0" xfId="21" applyNumberFormat="1" applyFont="1" applyFill="1" applyAlignment="1">
      <alignment vertical="center"/>
    </xf>
    <xf numFmtId="41" fontId="8" fillId="0" borderId="1" xfId="0" applyNumberFormat="1" applyFont="1" applyFill="1" applyBorder="1" applyAlignment="1">
      <alignment/>
    </xf>
    <xf numFmtId="183" fontId="8" fillId="0" borderId="1" xfId="21" applyNumberFormat="1" applyFont="1" applyFill="1" applyBorder="1" applyAlignment="1">
      <alignment horizontal="right"/>
    </xf>
    <xf numFmtId="183" fontId="8" fillId="0" borderId="1" xfId="21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/>
    </xf>
    <xf numFmtId="183" fontId="8" fillId="0" borderId="0" xfId="21" applyNumberFormat="1" applyFont="1" applyFill="1" applyBorder="1" applyAlignment="1">
      <alignment horizontal="right"/>
    </xf>
    <xf numFmtId="183" fontId="8" fillId="0" borderId="0" xfId="21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1" fontId="6" fillId="0" borderId="0" xfId="21" applyFont="1" applyFill="1" applyAlignment="1">
      <alignment horizontal="right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182" fontId="6" fillId="0" borderId="0" xfId="21" applyNumberFormat="1" applyFont="1" applyFill="1" applyAlignment="1">
      <alignment horizontal="right" vertical="center" wrapText="1"/>
    </xf>
    <xf numFmtId="182" fontId="6" fillId="0" borderId="0" xfId="21" applyNumberFormat="1" applyFont="1" applyFill="1" applyAlignment="1">
      <alignment horizontal="right" wrapText="1"/>
    </xf>
    <xf numFmtId="182" fontId="7" fillId="0" borderId="0" xfId="21" applyNumberFormat="1" applyFont="1" applyFill="1" applyAlignment="1">
      <alignment horizontal="right" vertical="center" wrapText="1"/>
    </xf>
    <xf numFmtId="182" fontId="8" fillId="0" borderId="0" xfId="21" applyNumberFormat="1" applyFont="1" applyFill="1" applyAlignment="1">
      <alignment horizontal="right" vertical="center" wrapText="1"/>
    </xf>
    <xf numFmtId="49" fontId="6" fillId="0" borderId="0" xfId="0" applyNumberFormat="1" applyFont="1" applyAlignment="1">
      <alignment horizontal="justify" vertical="center" wrapText="1"/>
    </xf>
    <xf numFmtId="0" fontId="0" fillId="0" borderId="0" xfId="0" applyAlignment="1">
      <alignment vertical="center"/>
    </xf>
    <xf numFmtId="41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6" fillId="0" borderId="0" xfId="0" applyNumberFormat="1" applyFont="1" applyAlignment="1">
      <alignment horizontal="justify"/>
    </xf>
    <xf numFmtId="49" fontId="8" fillId="2" borderId="0" xfId="0" applyNumberFormat="1" applyFont="1" applyFill="1" applyAlignment="1">
      <alignment horizontal="justify" vertical="center"/>
    </xf>
    <xf numFmtId="3" fontId="8" fillId="2" borderId="0" xfId="0" applyNumberFormat="1" applyFont="1" applyFill="1" applyAlignment="1">
      <alignment horizontal="right" vertical="center"/>
    </xf>
    <xf numFmtId="182" fontId="8" fillId="2" borderId="0" xfId="21" applyNumberFormat="1" applyFont="1" applyFill="1" applyAlignment="1">
      <alignment horizontal="right" vertical="center" wrapText="1"/>
    </xf>
    <xf numFmtId="41" fontId="8" fillId="2" borderId="0" xfId="21" applyFont="1" applyFill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 wrapText="1"/>
    </xf>
  </cellXfs>
  <cellStyles count="14">
    <cellStyle name="Normal" xfId="0"/>
    <cellStyle name="Hyperlink" xfId="15"/>
    <cellStyle name="Followed Hyperlink" xfId="16"/>
    <cellStyle name="Dezimal [0]_Foglio1" xfId="17"/>
    <cellStyle name="Dezimal_Foglio1" xfId="18"/>
    <cellStyle name="Comma" xfId="19"/>
    <cellStyle name="Migliaia (0)_aggancio anagrafe" xfId="20"/>
    <cellStyle name="Comma [0]" xfId="21"/>
    <cellStyle name="Percent" xfId="22"/>
    <cellStyle name="Currency" xfId="23"/>
    <cellStyle name="Valuta (0)_aggancio anagrafe" xfId="24"/>
    <cellStyle name="Currency [0]" xfId="25"/>
    <cellStyle name="Währung [0]_Foglio1" xfId="26"/>
    <cellStyle name="Währung_Foglio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unino\IMPOST~1\Temp\ZGTemp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ungaro\Paola_documenti\ASI\Asi_2004\tavole_ASI_04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unino\IMPOST~1\Temp\ZGTemp\7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ge0242\AppData\Local\Temp\Temp1_07[1].zip\7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vola 7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vola 7.15"/>
      <sheetName val="Tavola 7.15 segue"/>
    </sheetNames>
    <sheetDataSet>
      <sheetData sheetId="0">
        <row r="11">
          <cell r="B11">
            <v>171.009</v>
          </cell>
          <cell r="E11">
            <v>512.763</v>
          </cell>
          <cell r="H11">
            <v>131.029</v>
          </cell>
          <cell r="K11">
            <v>647.652</v>
          </cell>
          <cell r="N11">
            <v>362.277</v>
          </cell>
        </row>
        <row r="12">
          <cell r="B12">
            <v>4.209</v>
          </cell>
          <cell r="E12">
            <v>13.224</v>
          </cell>
          <cell r="H12">
            <v>2.193</v>
          </cell>
          <cell r="K12">
            <v>21.456</v>
          </cell>
          <cell r="N12">
            <v>11.236</v>
          </cell>
        </row>
        <row r="13">
          <cell r="B13">
            <v>430.855</v>
          </cell>
          <cell r="E13">
            <v>1132.534</v>
          </cell>
          <cell r="H13">
            <v>284.991</v>
          </cell>
          <cell r="K13">
            <v>1399.138</v>
          </cell>
          <cell r="N13">
            <v>726.794</v>
          </cell>
        </row>
        <row r="14">
          <cell r="B14">
            <v>39.673</v>
          </cell>
          <cell r="E14">
            <v>91.135</v>
          </cell>
          <cell r="H14">
            <v>53.155</v>
          </cell>
          <cell r="K14">
            <v>144.403</v>
          </cell>
          <cell r="N14">
            <v>74.60900000000001</v>
          </cell>
        </row>
        <row r="17">
          <cell r="B17">
            <v>181.381</v>
          </cell>
          <cell r="E17">
            <v>535.243</v>
          </cell>
          <cell r="H17">
            <v>198.1</v>
          </cell>
          <cell r="K17">
            <v>668.143</v>
          </cell>
          <cell r="N17">
            <v>402.491</v>
          </cell>
        </row>
        <row r="18">
          <cell r="B18">
            <v>52.167</v>
          </cell>
          <cell r="E18">
            <v>150.287</v>
          </cell>
          <cell r="H18">
            <v>46.192</v>
          </cell>
          <cell r="K18">
            <v>168.981</v>
          </cell>
          <cell r="N18">
            <v>88.677</v>
          </cell>
        </row>
        <row r="19">
          <cell r="B19">
            <v>80.387</v>
          </cell>
          <cell r="E19">
            <v>203.138</v>
          </cell>
          <cell r="H19">
            <v>36.454</v>
          </cell>
          <cell r="K19">
            <v>222.595</v>
          </cell>
          <cell r="N19">
            <v>125.219</v>
          </cell>
        </row>
        <row r="20">
          <cell r="B20">
            <v>180.949</v>
          </cell>
          <cell r="E20">
            <v>479.423</v>
          </cell>
          <cell r="H20">
            <v>126.347</v>
          </cell>
          <cell r="K20">
            <v>575.051</v>
          </cell>
          <cell r="N20">
            <v>409.568</v>
          </cell>
        </row>
        <row r="21">
          <cell r="B21">
            <v>161.923</v>
          </cell>
          <cell r="E21">
            <v>400.091</v>
          </cell>
          <cell r="H21">
            <v>60.975</v>
          </cell>
          <cell r="K21">
            <v>528.657</v>
          </cell>
          <cell r="N21">
            <v>370.123</v>
          </cell>
        </row>
        <row r="22">
          <cell r="B22">
            <v>36.736</v>
          </cell>
          <cell r="E22">
            <v>114.481</v>
          </cell>
          <cell r="H22">
            <v>29.369</v>
          </cell>
          <cell r="K22">
            <v>111.062</v>
          </cell>
          <cell r="N22">
            <v>72.568</v>
          </cell>
        </row>
        <row r="23">
          <cell r="B23">
            <v>62.046</v>
          </cell>
          <cell r="E23">
            <v>190.125</v>
          </cell>
          <cell r="H23">
            <v>32.988</v>
          </cell>
          <cell r="K23">
            <v>209.285</v>
          </cell>
          <cell r="N23">
            <v>148.014</v>
          </cell>
        </row>
        <row r="24">
          <cell r="B24">
            <v>314.598</v>
          </cell>
          <cell r="E24">
            <v>795.428</v>
          </cell>
          <cell r="H24">
            <v>84.138</v>
          </cell>
          <cell r="K24">
            <v>698.353</v>
          </cell>
          <cell r="N24">
            <v>333.47</v>
          </cell>
        </row>
        <row r="25">
          <cell r="B25">
            <v>53.006</v>
          </cell>
          <cell r="E25">
            <v>171.482</v>
          </cell>
          <cell r="H25">
            <v>21.543</v>
          </cell>
          <cell r="K25">
            <v>184.268</v>
          </cell>
          <cell r="N25">
            <v>116.372</v>
          </cell>
        </row>
        <row r="26">
          <cell r="B26">
            <v>12.578</v>
          </cell>
          <cell r="E26">
            <v>39.148</v>
          </cell>
          <cell r="H26">
            <v>4.487</v>
          </cell>
          <cell r="K26">
            <v>44.244</v>
          </cell>
          <cell r="N26">
            <v>33.495</v>
          </cell>
        </row>
        <row r="27">
          <cell r="B27">
            <v>185.374</v>
          </cell>
          <cell r="E27">
            <v>636.317</v>
          </cell>
          <cell r="H27">
            <v>66.802</v>
          </cell>
          <cell r="K27">
            <v>923.426</v>
          </cell>
          <cell r="N27">
            <v>488.595</v>
          </cell>
        </row>
        <row r="28">
          <cell r="B28">
            <v>139.109</v>
          </cell>
          <cell r="E28">
            <v>440.982</v>
          </cell>
          <cell r="H28">
            <v>52.416</v>
          </cell>
          <cell r="K28">
            <v>622.503</v>
          </cell>
          <cell r="N28">
            <v>394.736</v>
          </cell>
        </row>
        <row r="29">
          <cell r="B29">
            <v>21.276</v>
          </cell>
          <cell r="E29">
            <v>72.017</v>
          </cell>
          <cell r="H29">
            <v>10.435</v>
          </cell>
          <cell r="K29">
            <v>81.051</v>
          </cell>
          <cell r="N29">
            <v>60.92</v>
          </cell>
        </row>
        <row r="30">
          <cell r="B30">
            <v>72.18</v>
          </cell>
          <cell r="E30">
            <v>244.481</v>
          </cell>
          <cell r="H30">
            <v>16.993</v>
          </cell>
          <cell r="K30">
            <v>280.257</v>
          </cell>
          <cell r="N30">
            <v>206.344</v>
          </cell>
        </row>
        <row r="31">
          <cell r="B31">
            <v>166.091</v>
          </cell>
          <cell r="E31">
            <v>540.965</v>
          </cell>
          <cell r="H31">
            <v>36.89</v>
          </cell>
          <cell r="K31">
            <v>766.081</v>
          </cell>
          <cell r="N31">
            <v>500.117</v>
          </cell>
        </row>
        <row r="32">
          <cell r="B32">
            <v>50.515</v>
          </cell>
          <cell r="E32">
            <v>171.088</v>
          </cell>
          <cell r="H32">
            <v>21.156</v>
          </cell>
          <cell r="K32">
            <v>297.502</v>
          </cell>
          <cell r="N32">
            <v>163.069</v>
          </cell>
        </row>
        <row r="40">
          <cell r="B40">
            <v>193.147</v>
          </cell>
          <cell r="E40">
            <v>477.832</v>
          </cell>
          <cell r="H40">
            <v>136.733</v>
          </cell>
          <cell r="K40">
            <v>586.439</v>
          </cell>
          <cell r="N40">
            <v>565.187</v>
          </cell>
        </row>
        <row r="41">
          <cell r="B41">
            <v>5.038</v>
          </cell>
          <cell r="E41">
            <v>13.858</v>
          </cell>
          <cell r="H41">
            <v>2.627</v>
          </cell>
          <cell r="K41">
            <v>17.955</v>
          </cell>
          <cell r="N41">
            <v>15.374</v>
          </cell>
        </row>
        <row r="42">
          <cell r="B42">
            <v>468.401</v>
          </cell>
          <cell r="E42">
            <v>1068.236</v>
          </cell>
          <cell r="H42">
            <v>353.432</v>
          </cell>
          <cell r="K42">
            <v>1200.313</v>
          </cell>
          <cell r="N42">
            <v>1124.473</v>
          </cell>
        </row>
        <row r="43">
          <cell r="B43">
            <v>37.684</v>
          </cell>
          <cell r="E43">
            <v>98.30099999999999</v>
          </cell>
          <cell r="H43">
            <v>52.574</v>
          </cell>
          <cell r="K43">
            <v>131.48899999999998</v>
          </cell>
          <cell r="N43">
            <v>102.463</v>
          </cell>
        </row>
        <row r="46">
          <cell r="B46">
            <v>192.608</v>
          </cell>
          <cell r="E46">
            <v>474.239</v>
          </cell>
          <cell r="H46">
            <v>175.279</v>
          </cell>
          <cell r="K46">
            <v>598.165</v>
          </cell>
          <cell r="N46">
            <v>646.455</v>
          </cell>
        </row>
        <row r="47">
          <cell r="B47">
            <v>57.693</v>
          </cell>
          <cell r="E47">
            <v>136.362</v>
          </cell>
          <cell r="H47">
            <v>36.812</v>
          </cell>
          <cell r="K47">
            <v>165.509</v>
          </cell>
          <cell r="N47">
            <v>152.205</v>
          </cell>
        </row>
        <row r="48">
          <cell r="B48">
            <v>89.296</v>
          </cell>
          <cell r="E48">
            <v>205.349</v>
          </cell>
          <cell r="H48">
            <v>43.839</v>
          </cell>
          <cell r="K48">
            <v>205.255</v>
          </cell>
          <cell r="N48">
            <v>206.669</v>
          </cell>
        </row>
        <row r="49">
          <cell r="B49">
            <v>220.21</v>
          </cell>
          <cell r="E49">
            <v>494.786</v>
          </cell>
          <cell r="H49">
            <v>122.002</v>
          </cell>
          <cell r="K49">
            <v>465.625</v>
          </cell>
          <cell r="N49">
            <v>592.776</v>
          </cell>
        </row>
        <row r="50">
          <cell r="B50">
            <v>189.036</v>
          </cell>
          <cell r="E50">
            <v>418.038</v>
          </cell>
          <cell r="H50">
            <v>65.332</v>
          </cell>
          <cell r="K50">
            <v>406.304</v>
          </cell>
          <cell r="N50">
            <v>578.449</v>
          </cell>
        </row>
        <row r="51">
          <cell r="B51">
            <v>49.215</v>
          </cell>
          <cell r="E51">
            <v>110.252</v>
          </cell>
          <cell r="H51">
            <v>17.38</v>
          </cell>
          <cell r="K51">
            <v>89.443</v>
          </cell>
          <cell r="N51">
            <v>129.162</v>
          </cell>
        </row>
        <row r="52">
          <cell r="B52">
            <v>72.836</v>
          </cell>
          <cell r="E52">
            <v>187.526</v>
          </cell>
          <cell r="H52">
            <v>28.93</v>
          </cell>
          <cell r="K52">
            <v>173.22</v>
          </cell>
          <cell r="N52">
            <v>224.714</v>
          </cell>
        </row>
        <row r="53">
          <cell r="B53">
            <v>352.366</v>
          </cell>
          <cell r="E53">
            <v>811.205</v>
          </cell>
          <cell r="H53">
            <v>109.378</v>
          </cell>
          <cell r="K53">
            <v>594.859</v>
          </cell>
          <cell r="N53">
            <v>592.812</v>
          </cell>
        </row>
        <row r="54">
          <cell r="B54">
            <v>65.597</v>
          </cell>
          <cell r="E54">
            <v>166.948</v>
          </cell>
          <cell r="H54">
            <v>16.129</v>
          </cell>
          <cell r="K54">
            <v>156.354</v>
          </cell>
          <cell r="N54">
            <v>182.137</v>
          </cell>
        </row>
        <row r="55">
          <cell r="B55">
            <v>15.854</v>
          </cell>
          <cell r="E55">
            <v>38.173</v>
          </cell>
          <cell r="H55">
            <v>3.922</v>
          </cell>
          <cell r="K55">
            <v>36.429</v>
          </cell>
          <cell r="N55">
            <v>48.898</v>
          </cell>
        </row>
        <row r="56">
          <cell r="B56">
            <v>220.011</v>
          </cell>
          <cell r="E56">
            <v>604.821</v>
          </cell>
          <cell r="H56">
            <v>58.082</v>
          </cell>
          <cell r="K56">
            <v>764.511</v>
          </cell>
          <cell r="N56">
            <v>837.876</v>
          </cell>
        </row>
        <row r="57">
          <cell r="B57">
            <v>146.454</v>
          </cell>
          <cell r="E57">
            <v>439.006</v>
          </cell>
          <cell r="H57">
            <v>42.551</v>
          </cell>
          <cell r="K57">
            <v>533.875</v>
          </cell>
          <cell r="N57">
            <v>621.001</v>
          </cell>
        </row>
        <row r="58">
          <cell r="B58">
            <v>23.432</v>
          </cell>
          <cell r="E58">
            <v>69.893</v>
          </cell>
          <cell r="H58">
            <v>8.723</v>
          </cell>
          <cell r="K58">
            <v>65.935</v>
          </cell>
          <cell r="N58">
            <v>91.786</v>
          </cell>
        </row>
        <row r="59">
          <cell r="B59">
            <v>92.902</v>
          </cell>
          <cell r="E59">
            <v>236.195</v>
          </cell>
          <cell r="H59">
            <v>13.64</v>
          </cell>
          <cell r="K59">
            <v>232.921</v>
          </cell>
          <cell r="N59">
            <v>300.299</v>
          </cell>
        </row>
        <row r="60">
          <cell r="B60">
            <v>183.419</v>
          </cell>
          <cell r="E60">
            <v>563.968</v>
          </cell>
          <cell r="H60">
            <v>26.142</v>
          </cell>
          <cell r="K60">
            <v>678.238</v>
          </cell>
          <cell r="N60">
            <v>743.683</v>
          </cell>
        </row>
        <row r="61">
          <cell r="B61">
            <v>71.121</v>
          </cell>
          <cell r="E61">
            <v>191.569</v>
          </cell>
          <cell r="H61">
            <v>14.3</v>
          </cell>
          <cell r="K61">
            <v>238.962</v>
          </cell>
          <cell r="N61">
            <v>223.983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6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6.7109375" style="25" customWidth="1"/>
    <col min="3" max="3" width="6.421875" style="25" customWidth="1"/>
    <col min="4" max="4" width="0.42578125" style="25" customWidth="1"/>
    <col min="5" max="5" width="5.7109375" style="25" customWidth="1"/>
    <col min="6" max="6" width="4.8515625" style="25" customWidth="1"/>
    <col min="7" max="7" width="0.42578125" style="25" customWidth="1"/>
    <col min="8" max="8" width="5.57421875" style="25" customWidth="1"/>
    <col min="9" max="9" width="5.140625" style="25" customWidth="1"/>
    <col min="10" max="10" width="0.42578125" style="25" customWidth="1"/>
    <col min="11" max="11" width="5.7109375" style="25" customWidth="1"/>
    <col min="12" max="12" width="5.28125" style="25" customWidth="1"/>
    <col min="13" max="13" width="0.42578125" style="25" customWidth="1"/>
    <col min="14" max="14" width="6.57421875" style="25" customWidth="1"/>
    <col min="15" max="15" width="6.140625" style="25" customWidth="1"/>
    <col min="16" max="16" width="0.42578125" style="25" customWidth="1"/>
    <col min="17" max="17" width="5.8515625" style="25" customWidth="1"/>
    <col min="18" max="18" width="5.7109375" style="25" customWidth="1"/>
    <col min="19" max="19" width="1.7109375" style="0" customWidth="1"/>
  </cols>
  <sheetData>
    <row r="1" spans="1:18" ht="12.75">
      <c r="A1" s="1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10.5" customHeight="1">
      <c r="A2" s="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9" customHeight="1">
      <c r="A3" s="5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" customHeight="1">
      <c r="A4" s="52"/>
      <c r="R4" s="46"/>
    </row>
    <row r="5" spans="1:18" ht="23.25" customHeight="1">
      <c r="A5" s="74" t="s">
        <v>1</v>
      </c>
      <c r="B5" s="76" t="s">
        <v>2</v>
      </c>
      <c r="C5" s="76"/>
      <c r="D5" s="50"/>
      <c r="E5" s="76" t="s">
        <v>3</v>
      </c>
      <c r="F5" s="76"/>
      <c r="G5" s="50"/>
      <c r="H5" s="76" t="s">
        <v>4</v>
      </c>
      <c r="I5" s="76"/>
      <c r="J5" s="50"/>
      <c r="K5" s="76" t="s">
        <v>5</v>
      </c>
      <c r="L5" s="76"/>
      <c r="M5" s="50"/>
      <c r="N5" s="76" t="s">
        <v>6</v>
      </c>
      <c r="O5" s="76"/>
      <c r="P5" s="50"/>
      <c r="Q5" s="76" t="s">
        <v>7</v>
      </c>
      <c r="R5" s="76"/>
    </row>
    <row r="6" spans="1:18" ht="2.25" customHeight="1">
      <c r="A6" s="74"/>
      <c r="B6" s="51"/>
      <c r="C6" s="51"/>
      <c r="D6" s="50"/>
      <c r="E6" s="51"/>
      <c r="F6" s="51"/>
      <c r="G6" s="50"/>
      <c r="H6" s="51"/>
      <c r="I6" s="51"/>
      <c r="J6" s="50"/>
      <c r="K6" s="51"/>
      <c r="L6" s="51"/>
      <c r="M6" s="50"/>
      <c r="N6" s="51"/>
      <c r="O6" s="51"/>
      <c r="P6" s="50"/>
      <c r="Q6" s="51"/>
      <c r="R6" s="51"/>
    </row>
    <row r="7" spans="1:18" ht="23.25" customHeight="1">
      <c r="A7" s="75"/>
      <c r="B7" s="27" t="s">
        <v>8</v>
      </c>
      <c r="C7" s="27" t="s">
        <v>9</v>
      </c>
      <c r="D7" s="28"/>
      <c r="E7" s="27" t="s">
        <v>8</v>
      </c>
      <c r="F7" s="27" t="s">
        <v>9</v>
      </c>
      <c r="G7" s="28"/>
      <c r="H7" s="27" t="s">
        <v>8</v>
      </c>
      <c r="I7" s="27" t="s">
        <v>9</v>
      </c>
      <c r="J7" s="28"/>
      <c r="K7" s="27" t="s">
        <v>8</v>
      </c>
      <c r="L7" s="27" t="s">
        <v>9</v>
      </c>
      <c r="M7" s="28"/>
      <c r="N7" s="27" t="s">
        <v>8</v>
      </c>
      <c r="O7" s="27" t="s">
        <v>9</v>
      </c>
      <c r="P7" s="28"/>
      <c r="Q7" s="27" t="s">
        <v>8</v>
      </c>
      <c r="R7" s="27" t="s">
        <v>9</v>
      </c>
    </row>
    <row r="8" spans="1:18" ht="7.5" customHeight="1">
      <c r="A8" s="3"/>
      <c r="B8" s="29"/>
      <c r="C8" s="29"/>
      <c r="D8" s="30"/>
      <c r="E8" s="29"/>
      <c r="F8" s="29"/>
      <c r="G8" s="30"/>
      <c r="H8" s="29"/>
      <c r="I8" s="29"/>
      <c r="J8" s="30"/>
      <c r="K8" s="29"/>
      <c r="L8" s="29"/>
      <c r="M8" s="30"/>
      <c r="N8" s="29"/>
      <c r="O8" s="29"/>
      <c r="P8" s="30"/>
      <c r="Q8" s="29"/>
      <c r="R8" s="29"/>
    </row>
    <row r="9" spans="1:18" ht="9.75" customHeight="1">
      <c r="A9" s="73" t="s">
        <v>10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ht="3.75" customHeight="1">
      <c r="A10" s="17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21" s="5" customFormat="1" ht="9.75" customHeight="1">
      <c r="A11" s="4" t="s">
        <v>11</v>
      </c>
      <c r="B11" s="55">
        <v>166.284</v>
      </c>
      <c r="C11" s="57">
        <v>9.15069726437714</v>
      </c>
      <c r="D11" s="32"/>
      <c r="E11" s="55">
        <v>486.929</v>
      </c>
      <c r="F11" s="57">
        <v>26.79596273992625</v>
      </c>
      <c r="G11" s="32"/>
      <c r="H11" s="55">
        <v>131.516</v>
      </c>
      <c r="I11" s="57">
        <v>7.237395668986937</v>
      </c>
      <c r="J11" s="32"/>
      <c r="K11" s="55">
        <v>660.712</v>
      </c>
      <c r="L11" s="57">
        <v>36.35933397645684</v>
      </c>
      <c r="M11" s="32"/>
      <c r="N11" s="55">
        <v>371.732</v>
      </c>
      <c r="O11" s="57">
        <v>20.456610350252838</v>
      </c>
      <c r="P11" s="32"/>
      <c r="Q11" s="55">
        <v>1817.173</v>
      </c>
      <c r="R11" s="57">
        <v>100</v>
      </c>
      <c r="T11" s="7"/>
      <c r="U11" s="6"/>
    </row>
    <row r="12" spans="1:21" s="5" customFormat="1" ht="18.75" customHeight="1">
      <c r="A12" s="61" t="s">
        <v>38</v>
      </c>
      <c r="B12" s="56">
        <v>4.063</v>
      </c>
      <c r="C12" s="58">
        <v>7.808206015182089</v>
      </c>
      <c r="D12" s="54"/>
      <c r="E12" s="56">
        <v>12.573</v>
      </c>
      <c r="F12" s="58">
        <v>24.162582876909774</v>
      </c>
      <c r="G12" s="54"/>
      <c r="H12" s="56">
        <v>2.56</v>
      </c>
      <c r="I12" s="58">
        <v>4.919765542423369</v>
      </c>
      <c r="J12" s="54"/>
      <c r="K12" s="56">
        <v>20.609</v>
      </c>
      <c r="L12" s="58">
        <v>39.60603439992313</v>
      </c>
      <c r="M12" s="54"/>
      <c r="N12" s="56">
        <v>12.229</v>
      </c>
      <c r="O12" s="58">
        <v>23.50148938214663</v>
      </c>
      <c r="P12" s="54"/>
      <c r="Q12" s="56">
        <v>52.035</v>
      </c>
      <c r="R12" s="58">
        <v>100</v>
      </c>
      <c r="T12" s="7"/>
      <c r="U12" s="6"/>
    </row>
    <row r="13" spans="1:21" s="5" customFormat="1" ht="9.75" customHeight="1">
      <c r="A13" s="4" t="s">
        <v>12</v>
      </c>
      <c r="B13" s="55">
        <v>400.471</v>
      </c>
      <c r="C13" s="57">
        <v>10.15069229946432</v>
      </c>
      <c r="D13" s="32"/>
      <c r="E13" s="55">
        <v>1121.952</v>
      </c>
      <c r="F13" s="57">
        <v>28.437988085950273</v>
      </c>
      <c r="G13" s="32"/>
      <c r="H13" s="55">
        <v>290.963</v>
      </c>
      <c r="I13" s="57">
        <v>7.375005639681867</v>
      </c>
      <c r="J13" s="32"/>
      <c r="K13" s="55">
        <v>1380.637</v>
      </c>
      <c r="L13" s="57">
        <v>34.994846978321824</v>
      </c>
      <c r="M13" s="32"/>
      <c r="N13" s="55">
        <v>751.235</v>
      </c>
      <c r="O13" s="57">
        <v>19.041466996581722</v>
      </c>
      <c r="P13" s="32"/>
      <c r="Q13" s="55">
        <v>3945.258</v>
      </c>
      <c r="R13" s="57">
        <v>100</v>
      </c>
      <c r="T13" s="7"/>
      <c r="U13" s="6"/>
    </row>
    <row r="14" spans="1:21" s="5" customFormat="1" ht="9.75" customHeight="1">
      <c r="A14" s="4" t="s">
        <v>13</v>
      </c>
      <c r="B14" s="55">
        <v>35.859</v>
      </c>
      <c r="C14" s="57">
        <v>8.995695191458617</v>
      </c>
      <c r="D14" s="32"/>
      <c r="E14" s="55">
        <v>87.191</v>
      </c>
      <c r="F14" s="57">
        <v>21.872993096251104</v>
      </c>
      <c r="G14" s="32"/>
      <c r="H14" s="55">
        <v>49.964</v>
      </c>
      <c r="I14" s="57">
        <v>12.534117363731234</v>
      </c>
      <c r="J14" s="32"/>
      <c r="K14" s="55">
        <v>148.921</v>
      </c>
      <c r="L14" s="57">
        <v>37.358764148671426</v>
      </c>
      <c r="M14" s="32"/>
      <c r="N14" s="55">
        <v>76.68700000000001</v>
      </c>
      <c r="O14" s="57">
        <v>19.23792847395039</v>
      </c>
      <c r="P14" s="32"/>
      <c r="Q14" s="55">
        <v>398.624</v>
      </c>
      <c r="R14" s="57">
        <v>100</v>
      </c>
      <c r="T14" s="7"/>
      <c r="U14" s="6"/>
    </row>
    <row r="15" spans="1:21" s="9" customFormat="1" ht="9.75" customHeight="1">
      <c r="A15" s="8" t="s">
        <v>39</v>
      </c>
      <c r="B15" s="48">
        <v>15.48</v>
      </c>
      <c r="C15" s="59">
        <v>7.976256724169914</v>
      </c>
      <c r="D15" s="34"/>
      <c r="E15" s="48">
        <v>37.471</v>
      </c>
      <c r="F15" s="59">
        <v>19.307384735876663</v>
      </c>
      <c r="G15" s="34"/>
      <c r="H15" s="48">
        <v>17.591</v>
      </c>
      <c r="I15" s="59">
        <v>9.06397493765329</v>
      </c>
      <c r="J15" s="34"/>
      <c r="K15" s="48">
        <v>81.982</v>
      </c>
      <c r="L15" s="59">
        <v>42.24221439023887</v>
      </c>
      <c r="M15" s="34"/>
      <c r="N15" s="48">
        <v>41.551</v>
      </c>
      <c r="O15" s="59">
        <v>21.409653949998972</v>
      </c>
      <c r="P15" s="33"/>
      <c r="Q15" s="48">
        <v>194.076</v>
      </c>
      <c r="R15" s="59">
        <v>100</v>
      </c>
      <c r="T15" s="7"/>
      <c r="U15" s="6"/>
    </row>
    <row r="16" spans="1:21" s="9" customFormat="1" ht="9.75" customHeight="1">
      <c r="A16" s="8" t="s">
        <v>14</v>
      </c>
      <c r="B16" s="48">
        <v>20.379</v>
      </c>
      <c r="C16" s="59">
        <v>9.962942683379941</v>
      </c>
      <c r="D16" s="34"/>
      <c r="E16" s="48">
        <v>49.72</v>
      </c>
      <c r="F16" s="59">
        <v>24.307253065295185</v>
      </c>
      <c r="G16" s="34"/>
      <c r="H16" s="48">
        <v>32.373</v>
      </c>
      <c r="I16" s="59">
        <v>15.826603046717638</v>
      </c>
      <c r="J16" s="34"/>
      <c r="K16" s="48">
        <v>66.939</v>
      </c>
      <c r="L16" s="59">
        <v>32.72532608483094</v>
      </c>
      <c r="M16" s="34"/>
      <c r="N16" s="48">
        <v>35.136</v>
      </c>
      <c r="O16" s="59">
        <v>17.177386236971273</v>
      </c>
      <c r="P16" s="33"/>
      <c r="Q16" s="48">
        <v>204.548</v>
      </c>
      <c r="R16" s="59">
        <v>100</v>
      </c>
      <c r="T16" s="7"/>
      <c r="U16" s="6"/>
    </row>
    <row r="17" spans="1:21" s="5" customFormat="1" ht="9.75" customHeight="1">
      <c r="A17" s="4" t="s">
        <v>15</v>
      </c>
      <c r="B17" s="55">
        <v>170.824</v>
      </c>
      <c r="C17" s="57">
        <v>8.662052962938924</v>
      </c>
      <c r="D17" s="32"/>
      <c r="E17" s="55">
        <v>501.031</v>
      </c>
      <c r="F17" s="57">
        <v>25.406014717336276</v>
      </c>
      <c r="G17" s="32"/>
      <c r="H17" s="55">
        <v>194.507</v>
      </c>
      <c r="I17" s="57">
        <v>9.862957989874733</v>
      </c>
      <c r="J17" s="32"/>
      <c r="K17" s="55">
        <v>681.275</v>
      </c>
      <c r="L17" s="57">
        <v>34.54573205361199</v>
      </c>
      <c r="M17" s="32"/>
      <c r="N17" s="55">
        <v>424.46</v>
      </c>
      <c r="O17" s="57">
        <v>21.523292983708703</v>
      </c>
      <c r="P17" s="32"/>
      <c r="Q17" s="55">
        <v>1972.096</v>
      </c>
      <c r="R17" s="57">
        <v>100</v>
      </c>
      <c r="T17" s="7"/>
      <c r="U17" s="6"/>
    </row>
    <row r="18" spans="1:21" s="5" customFormat="1" ht="9.75" customHeight="1">
      <c r="A18" s="4" t="s">
        <v>16</v>
      </c>
      <c r="B18" s="55">
        <v>49.928</v>
      </c>
      <c r="C18" s="57">
        <v>9.889591842394038</v>
      </c>
      <c r="D18" s="32"/>
      <c r="E18" s="55">
        <v>144.73</v>
      </c>
      <c r="F18" s="57">
        <v>28.66769402639179</v>
      </c>
      <c r="G18" s="32"/>
      <c r="H18" s="55">
        <v>45.305</v>
      </c>
      <c r="I18" s="57">
        <v>8.973881557836522</v>
      </c>
      <c r="J18" s="32"/>
      <c r="K18" s="55">
        <v>168.499</v>
      </c>
      <c r="L18" s="57">
        <v>33.375787851537275</v>
      </c>
      <c r="M18" s="32"/>
      <c r="N18" s="55">
        <v>96.391</v>
      </c>
      <c r="O18" s="57">
        <v>19.09284664477255</v>
      </c>
      <c r="P18" s="32"/>
      <c r="Q18" s="55">
        <v>504.854</v>
      </c>
      <c r="R18" s="57">
        <v>100</v>
      </c>
      <c r="T18" s="7"/>
      <c r="U18" s="6"/>
    </row>
    <row r="19" spans="1:21" s="5" customFormat="1" ht="9.75" customHeight="1">
      <c r="A19" s="4" t="s">
        <v>17</v>
      </c>
      <c r="B19" s="55">
        <v>70.231</v>
      </c>
      <c r="C19" s="57">
        <v>10.519669989934332</v>
      </c>
      <c r="D19" s="32"/>
      <c r="E19" s="55">
        <v>211.805</v>
      </c>
      <c r="F19" s="57">
        <v>31.725572784355084</v>
      </c>
      <c r="G19" s="32"/>
      <c r="H19" s="55">
        <v>37.052</v>
      </c>
      <c r="I19" s="57">
        <v>5.549896946747831</v>
      </c>
      <c r="J19" s="32"/>
      <c r="K19" s="55">
        <v>222.321</v>
      </c>
      <c r="L19" s="57">
        <v>33.30072976082059</v>
      </c>
      <c r="M19" s="32"/>
      <c r="N19" s="55">
        <v>126.206</v>
      </c>
      <c r="O19" s="57">
        <v>18.903980731438434</v>
      </c>
      <c r="P19" s="32"/>
      <c r="Q19" s="55">
        <v>667.616</v>
      </c>
      <c r="R19" s="57">
        <v>100</v>
      </c>
      <c r="T19" s="7"/>
      <c r="U19" s="6"/>
    </row>
    <row r="20" spans="1:21" s="5" customFormat="1" ht="9.75" customHeight="1">
      <c r="A20" s="4" t="s">
        <v>18</v>
      </c>
      <c r="B20" s="55">
        <v>181.281</v>
      </c>
      <c r="C20" s="57">
        <v>10.303206321023131</v>
      </c>
      <c r="D20" s="32"/>
      <c r="E20" s="55">
        <v>475.611</v>
      </c>
      <c r="F20" s="57">
        <v>27.031615346054643</v>
      </c>
      <c r="G20" s="32"/>
      <c r="H20" s="55">
        <v>118.445</v>
      </c>
      <c r="I20" s="57">
        <v>6.731887361022857</v>
      </c>
      <c r="J20" s="32"/>
      <c r="K20" s="55">
        <v>568.508</v>
      </c>
      <c r="L20" s="57">
        <v>32.31146793735813</v>
      </c>
      <c r="M20" s="32"/>
      <c r="N20" s="55">
        <v>415.616</v>
      </c>
      <c r="O20" s="57">
        <v>23.621766198985824</v>
      </c>
      <c r="P20" s="32"/>
      <c r="Q20" s="55">
        <v>1759.462</v>
      </c>
      <c r="R20" s="57">
        <v>100</v>
      </c>
      <c r="T20" s="7"/>
      <c r="U20" s="6"/>
    </row>
    <row r="21" spans="1:21" s="5" customFormat="1" ht="9.75" customHeight="1">
      <c r="A21" s="4" t="s">
        <v>19</v>
      </c>
      <c r="B21" s="55">
        <v>163.821</v>
      </c>
      <c r="C21" s="57">
        <v>10.816015951248337</v>
      </c>
      <c r="D21" s="32"/>
      <c r="E21" s="55">
        <v>412.206</v>
      </c>
      <c r="F21" s="57">
        <v>27.21523291397484</v>
      </c>
      <c r="G21" s="32"/>
      <c r="H21" s="55">
        <v>67.525</v>
      </c>
      <c r="I21" s="57">
        <v>4.45822865876807</v>
      </c>
      <c r="J21" s="32"/>
      <c r="K21" s="55">
        <v>503.154</v>
      </c>
      <c r="L21" s="57">
        <v>33.2199271762131</v>
      </c>
      <c r="M21" s="32"/>
      <c r="N21" s="55">
        <v>367.908</v>
      </c>
      <c r="O21" s="57">
        <v>24.29052927641678</v>
      </c>
      <c r="P21" s="32"/>
      <c r="Q21" s="55">
        <v>1514.615</v>
      </c>
      <c r="R21" s="57">
        <v>100</v>
      </c>
      <c r="T21" s="7"/>
      <c r="U21" s="6"/>
    </row>
    <row r="22" spans="1:21" s="5" customFormat="1" ht="9.75" customHeight="1">
      <c r="A22" s="4" t="s">
        <v>20</v>
      </c>
      <c r="B22" s="55">
        <v>34.762</v>
      </c>
      <c r="C22" s="57">
        <v>9.599712798420391</v>
      </c>
      <c r="D22" s="32"/>
      <c r="E22" s="55">
        <v>111.682</v>
      </c>
      <c r="F22" s="57">
        <v>30.84158347486296</v>
      </c>
      <c r="G22" s="32"/>
      <c r="H22" s="55">
        <v>32.049</v>
      </c>
      <c r="I22" s="57">
        <v>8.850503293152727</v>
      </c>
      <c r="J22" s="32"/>
      <c r="K22" s="55">
        <v>108.694</v>
      </c>
      <c r="L22" s="57">
        <v>30.016431244217994</v>
      </c>
      <c r="M22" s="32"/>
      <c r="N22" s="55">
        <v>74.929</v>
      </c>
      <c r="O22" s="57">
        <v>20.692045344710934</v>
      </c>
      <c r="P22" s="32"/>
      <c r="Q22" s="55">
        <v>362.115</v>
      </c>
      <c r="R22" s="57">
        <v>100</v>
      </c>
      <c r="T22" s="7"/>
      <c r="U22" s="6"/>
    </row>
    <row r="23" spans="1:21" s="5" customFormat="1" ht="9.75" customHeight="1">
      <c r="A23" s="4" t="s">
        <v>21</v>
      </c>
      <c r="B23" s="55">
        <v>67.8</v>
      </c>
      <c r="C23" s="57">
        <v>10.609050239642484</v>
      </c>
      <c r="D23" s="32"/>
      <c r="E23" s="55">
        <v>184.209</v>
      </c>
      <c r="F23" s="57">
        <v>28.824226188706525</v>
      </c>
      <c r="G23" s="32"/>
      <c r="H23" s="55">
        <v>31.688</v>
      </c>
      <c r="I23" s="57">
        <v>4.958400943861225</v>
      </c>
      <c r="J23" s="32"/>
      <c r="K23" s="55">
        <v>210.912</v>
      </c>
      <c r="L23" s="57">
        <v>33.0025959313197</v>
      </c>
      <c r="M23" s="32"/>
      <c r="N23" s="55">
        <v>144.467</v>
      </c>
      <c r="O23" s="57">
        <v>22.605570220802818</v>
      </c>
      <c r="P23" s="32"/>
      <c r="Q23" s="55">
        <v>639.077</v>
      </c>
      <c r="R23" s="57">
        <v>100</v>
      </c>
      <c r="T23" s="7"/>
      <c r="U23" s="6"/>
    </row>
    <row r="24" spans="1:21" s="5" customFormat="1" ht="9.75" customHeight="1">
      <c r="A24" s="4" t="s">
        <v>22</v>
      </c>
      <c r="B24" s="55">
        <v>280.473</v>
      </c>
      <c r="C24" s="57">
        <v>13.090555223657683</v>
      </c>
      <c r="D24" s="32"/>
      <c r="E24" s="55">
        <v>746.339</v>
      </c>
      <c r="F24" s="57">
        <v>34.83398364573221</v>
      </c>
      <c r="G24" s="32"/>
      <c r="H24" s="55">
        <v>86.105</v>
      </c>
      <c r="I24" s="57">
        <v>4.018790605630648</v>
      </c>
      <c r="J24" s="32"/>
      <c r="K24" s="55">
        <v>691.804</v>
      </c>
      <c r="L24" s="57">
        <v>32.288664028078564</v>
      </c>
      <c r="M24" s="32"/>
      <c r="N24" s="55">
        <v>337.838</v>
      </c>
      <c r="O24" s="57">
        <v>15.76795982376223</v>
      </c>
      <c r="P24" s="32"/>
      <c r="Q24" s="55">
        <v>2142.56</v>
      </c>
      <c r="R24" s="57">
        <v>100</v>
      </c>
      <c r="T24" s="7"/>
      <c r="U24" s="6"/>
    </row>
    <row r="25" spans="1:21" s="5" customFormat="1" ht="9.75" customHeight="1">
      <c r="A25" s="4" t="s">
        <v>23</v>
      </c>
      <c r="B25" s="55">
        <v>53.672</v>
      </c>
      <c r="C25" s="57">
        <v>9.879961195859664</v>
      </c>
      <c r="D25" s="32"/>
      <c r="E25" s="55">
        <v>177.957</v>
      </c>
      <c r="F25" s="57">
        <v>32.75838900230285</v>
      </c>
      <c r="G25" s="32"/>
      <c r="H25" s="55">
        <v>23.01</v>
      </c>
      <c r="I25" s="57">
        <v>4.235689132447662</v>
      </c>
      <c r="J25" s="32"/>
      <c r="K25" s="55">
        <v>168.582</v>
      </c>
      <c r="L25" s="57">
        <v>31.032635607400767</v>
      </c>
      <c r="M25" s="32"/>
      <c r="N25" s="55">
        <v>120.02</v>
      </c>
      <c r="O25" s="57">
        <v>22.09332506198906</v>
      </c>
      <c r="P25" s="32"/>
      <c r="Q25" s="55">
        <v>543.241</v>
      </c>
      <c r="R25" s="57">
        <v>100</v>
      </c>
      <c r="T25" s="7"/>
      <c r="U25" s="6"/>
    </row>
    <row r="26" spans="1:21" s="5" customFormat="1" ht="9.75" customHeight="1">
      <c r="A26" s="4" t="s">
        <v>24</v>
      </c>
      <c r="B26" s="55">
        <v>11.689</v>
      </c>
      <c r="C26" s="57">
        <v>8.738001973507162</v>
      </c>
      <c r="D26" s="32"/>
      <c r="E26" s="55">
        <v>39.033</v>
      </c>
      <c r="F26" s="57">
        <v>29.178751906228513</v>
      </c>
      <c r="G26" s="32"/>
      <c r="H26" s="55">
        <v>4.581</v>
      </c>
      <c r="I26" s="57">
        <v>3.424483449451306</v>
      </c>
      <c r="J26" s="32"/>
      <c r="K26" s="55">
        <v>46.076</v>
      </c>
      <c r="L26" s="57">
        <v>34.443680291839854</v>
      </c>
      <c r="M26" s="32"/>
      <c r="N26" s="55">
        <v>32.392</v>
      </c>
      <c r="O26" s="57">
        <v>24.214334838381728</v>
      </c>
      <c r="P26" s="32"/>
      <c r="Q26" s="55">
        <v>133.772</v>
      </c>
      <c r="R26" s="57">
        <v>100</v>
      </c>
      <c r="T26" s="7"/>
      <c r="U26" s="6"/>
    </row>
    <row r="27" spans="1:21" s="5" customFormat="1" ht="9.75" customHeight="1">
      <c r="A27" s="4" t="s">
        <v>25</v>
      </c>
      <c r="B27" s="55">
        <v>189.527</v>
      </c>
      <c r="C27" s="57">
        <v>8.267367395269122</v>
      </c>
      <c r="D27" s="32"/>
      <c r="E27" s="55">
        <v>636.135</v>
      </c>
      <c r="F27" s="57">
        <v>27.748878829873963</v>
      </c>
      <c r="G27" s="32"/>
      <c r="H27" s="55">
        <v>67.004</v>
      </c>
      <c r="I27" s="57">
        <v>2.922785064674755</v>
      </c>
      <c r="J27" s="32"/>
      <c r="K27" s="55">
        <v>903.347</v>
      </c>
      <c r="L27" s="57">
        <v>39.40494776160745</v>
      </c>
      <c r="M27" s="32"/>
      <c r="N27" s="55">
        <v>496.459</v>
      </c>
      <c r="O27" s="57">
        <v>21.656064569628146</v>
      </c>
      <c r="P27" s="32"/>
      <c r="Q27" s="55">
        <v>2292.471</v>
      </c>
      <c r="R27" s="57">
        <v>100</v>
      </c>
      <c r="T27" s="7"/>
      <c r="U27" s="6"/>
    </row>
    <row r="28" spans="1:21" s="5" customFormat="1" ht="9.75" customHeight="1">
      <c r="A28" s="4" t="s">
        <v>26</v>
      </c>
      <c r="B28" s="55">
        <v>129.121</v>
      </c>
      <c r="C28" s="57">
        <v>7.860855652868472</v>
      </c>
      <c r="D28" s="32"/>
      <c r="E28" s="55">
        <v>434.749</v>
      </c>
      <c r="F28" s="57">
        <v>26.46741532538406</v>
      </c>
      <c r="G28" s="32"/>
      <c r="H28" s="55">
        <v>54.627</v>
      </c>
      <c r="I28" s="57">
        <v>3.3256787180183394</v>
      </c>
      <c r="J28" s="32"/>
      <c r="K28" s="55">
        <v>624.036</v>
      </c>
      <c r="L28" s="57">
        <v>37.991162693856374</v>
      </c>
      <c r="M28" s="32"/>
      <c r="N28" s="55">
        <v>400.049</v>
      </c>
      <c r="O28" s="57">
        <v>24.354887609872748</v>
      </c>
      <c r="P28" s="32"/>
      <c r="Q28" s="55">
        <v>1642.582</v>
      </c>
      <c r="R28" s="57">
        <v>100</v>
      </c>
      <c r="T28" s="7"/>
      <c r="U28" s="6"/>
    </row>
    <row r="29" spans="1:21" s="5" customFormat="1" ht="9.75" customHeight="1">
      <c r="A29" s="4" t="s">
        <v>27</v>
      </c>
      <c r="B29" s="55">
        <v>18.422</v>
      </c>
      <c r="C29" s="57">
        <v>7.504419875999055</v>
      </c>
      <c r="D29" s="32"/>
      <c r="E29" s="55">
        <v>72.305</v>
      </c>
      <c r="F29" s="57">
        <v>29.454298074807934</v>
      </c>
      <c r="G29" s="32"/>
      <c r="H29" s="55">
        <v>11.454</v>
      </c>
      <c r="I29" s="57">
        <v>4.665922552366365</v>
      </c>
      <c r="J29" s="32"/>
      <c r="K29" s="55">
        <v>79.657</v>
      </c>
      <c r="L29" s="57">
        <v>32.44922234624127</v>
      </c>
      <c r="M29" s="32"/>
      <c r="N29" s="55">
        <v>63.644</v>
      </c>
      <c r="O29" s="57">
        <v>25.926137150585376</v>
      </c>
      <c r="P29" s="32"/>
      <c r="Q29" s="55">
        <v>245.482</v>
      </c>
      <c r="R29" s="57">
        <v>100</v>
      </c>
      <c r="T29" s="7"/>
      <c r="U29" s="6"/>
    </row>
    <row r="30" spans="1:21" s="5" customFormat="1" ht="9.75" customHeight="1">
      <c r="A30" s="4" t="s">
        <v>28</v>
      </c>
      <c r="B30" s="55">
        <v>69.876</v>
      </c>
      <c r="C30" s="57">
        <v>8.528015426486203</v>
      </c>
      <c r="D30" s="32"/>
      <c r="E30" s="55">
        <v>252.407</v>
      </c>
      <c r="F30" s="57">
        <v>30.80500872621648</v>
      </c>
      <c r="G30" s="32"/>
      <c r="H30" s="55">
        <v>17.365</v>
      </c>
      <c r="I30" s="57">
        <v>2.1193111781002476</v>
      </c>
      <c r="J30" s="32"/>
      <c r="K30" s="55">
        <v>275.931</v>
      </c>
      <c r="L30" s="57">
        <v>33.67599497174658</v>
      </c>
      <c r="M30" s="32"/>
      <c r="N30" s="55">
        <v>203.791</v>
      </c>
      <c r="O30" s="57">
        <v>24.87166969745048</v>
      </c>
      <c r="P30" s="32"/>
      <c r="Q30" s="55">
        <v>819.37</v>
      </c>
      <c r="R30" s="57">
        <v>100</v>
      </c>
      <c r="T30" s="7"/>
      <c r="U30" s="6"/>
    </row>
    <row r="31" spans="1:21" s="5" customFormat="1" ht="9.75" customHeight="1">
      <c r="A31" s="4" t="s">
        <v>29</v>
      </c>
      <c r="B31" s="55">
        <v>162.14</v>
      </c>
      <c r="C31" s="57">
        <v>8.093799013808479</v>
      </c>
      <c r="D31" s="32"/>
      <c r="E31" s="55">
        <v>539.276</v>
      </c>
      <c r="F31" s="57">
        <v>26.919893653451222</v>
      </c>
      <c r="G31" s="32"/>
      <c r="H31" s="55">
        <v>35.383</v>
      </c>
      <c r="I31" s="57">
        <v>1.7662692149104813</v>
      </c>
      <c r="J31" s="32"/>
      <c r="K31" s="55">
        <v>751.954</v>
      </c>
      <c r="L31" s="57">
        <v>37.536478004374864</v>
      </c>
      <c r="M31" s="32"/>
      <c r="N31" s="55">
        <v>514.509</v>
      </c>
      <c r="O31" s="57">
        <v>25.683560113454956</v>
      </c>
      <c r="P31" s="32"/>
      <c r="Q31" s="55">
        <v>2003.262</v>
      </c>
      <c r="R31" s="57">
        <v>100</v>
      </c>
      <c r="T31" s="7"/>
      <c r="U31" s="6"/>
    </row>
    <row r="32" spans="1:21" s="5" customFormat="1" ht="9.75" customHeight="1">
      <c r="A32" s="4" t="s">
        <v>30</v>
      </c>
      <c r="B32" s="55">
        <v>48.942</v>
      </c>
      <c r="C32" s="57">
        <v>6.996431879781796</v>
      </c>
      <c r="D32" s="32"/>
      <c r="E32" s="55">
        <v>166.414</v>
      </c>
      <c r="F32" s="57">
        <v>23.789469470843194</v>
      </c>
      <c r="G32" s="32"/>
      <c r="H32" s="55">
        <v>18.228</v>
      </c>
      <c r="I32" s="57">
        <v>2.6057570247366795</v>
      </c>
      <c r="J32" s="32"/>
      <c r="K32" s="55">
        <v>300.547</v>
      </c>
      <c r="L32" s="57">
        <v>42.964255898262834</v>
      </c>
      <c r="M32" s="32"/>
      <c r="N32" s="55">
        <v>165.397</v>
      </c>
      <c r="O32" s="57">
        <v>23.644085726375497</v>
      </c>
      <c r="P32" s="32"/>
      <c r="Q32" s="55">
        <v>699.528</v>
      </c>
      <c r="R32" s="57">
        <v>100</v>
      </c>
      <c r="T32" s="7"/>
      <c r="U32" s="6"/>
    </row>
    <row r="33" spans="1:49" s="13" customFormat="1" ht="9.75" customHeight="1">
      <c r="A33" s="12" t="s">
        <v>31</v>
      </c>
      <c r="B33" s="49">
        <v>2309.185</v>
      </c>
      <c r="C33" s="60">
        <v>9.559787394776246</v>
      </c>
      <c r="D33" s="37"/>
      <c r="E33" s="49">
        <v>6814.535</v>
      </c>
      <c r="F33" s="60">
        <v>28.21147105765088</v>
      </c>
      <c r="G33" s="37"/>
      <c r="H33" s="49">
        <v>1319.332</v>
      </c>
      <c r="I33" s="60">
        <v>5.461898212193884</v>
      </c>
      <c r="J33" s="37"/>
      <c r="K33" s="49">
        <v>8516.177</v>
      </c>
      <c r="L33" s="60">
        <v>35.2560931827824</v>
      </c>
      <c r="M33" s="37"/>
      <c r="N33" s="49">
        <v>5195.961</v>
      </c>
      <c r="O33" s="60">
        <v>21.510741872803166</v>
      </c>
      <c r="P33" s="37"/>
      <c r="Q33" s="49">
        <v>24155.192</v>
      </c>
      <c r="R33" s="60">
        <v>100</v>
      </c>
      <c r="T33" s="7"/>
      <c r="U33" s="6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3" customFormat="1" ht="9.75" customHeight="1">
      <c r="A34" s="12" t="s">
        <v>32</v>
      </c>
      <c r="B34" s="49">
        <v>1078.941</v>
      </c>
      <c r="C34" s="60">
        <v>9.705223035792464</v>
      </c>
      <c r="D34" s="35"/>
      <c r="E34" s="49">
        <v>3041.824</v>
      </c>
      <c r="F34" s="60">
        <v>27.361626220179208</v>
      </c>
      <c r="G34" s="35"/>
      <c r="H34" s="49">
        <v>870.313</v>
      </c>
      <c r="I34" s="60">
        <v>7.828585414725778</v>
      </c>
      <c r="J34" s="35"/>
      <c r="K34" s="49">
        <v>3851.483</v>
      </c>
      <c r="L34" s="60">
        <v>34.64462054325775</v>
      </c>
      <c r="M34" s="35"/>
      <c r="N34" s="49">
        <v>2274.557</v>
      </c>
      <c r="O34" s="60">
        <v>20.459953781182655</v>
      </c>
      <c r="P34" s="35"/>
      <c r="Q34" s="49">
        <v>11117.117</v>
      </c>
      <c r="R34" s="60">
        <v>100</v>
      </c>
      <c r="T34" s="7"/>
      <c r="U34" s="6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3" customFormat="1" ht="9.75" customHeight="1">
      <c r="A35" s="12" t="s">
        <v>33</v>
      </c>
      <c r="B35" s="49">
        <v>546.855</v>
      </c>
      <c r="C35" s="60">
        <v>11.739202115076402</v>
      </c>
      <c r="D35" s="35"/>
      <c r="E35" s="49">
        <v>1454.436</v>
      </c>
      <c r="F35" s="60">
        <v>31.22202076865579</v>
      </c>
      <c r="G35" s="35"/>
      <c r="H35" s="49">
        <v>217.367</v>
      </c>
      <c r="I35" s="60">
        <v>4.666164058384421</v>
      </c>
      <c r="J35" s="35"/>
      <c r="K35" s="49">
        <v>1514.565</v>
      </c>
      <c r="L35" s="60">
        <v>32.51279525911017</v>
      </c>
      <c r="M35" s="35"/>
      <c r="N35" s="49">
        <v>925.143</v>
      </c>
      <c r="O35" s="60">
        <v>19.859817798773218</v>
      </c>
      <c r="P35" s="35"/>
      <c r="Q35" s="49">
        <v>4658.366</v>
      </c>
      <c r="R35" s="60">
        <v>100</v>
      </c>
      <c r="T35" s="7"/>
      <c r="U35" s="6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21" s="16" customFormat="1" ht="9.75" customHeight="1">
      <c r="A36" s="12" t="s">
        <v>34</v>
      </c>
      <c r="B36" s="49">
        <v>683.389</v>
      </c>
      <c r="C36" s="60">
        <v>8.15528319658833</v>
      </c>
      <c r="D36" s="35"/>
      <c r="E36" s="49">
        <v>2318.276</v>
      </c>
      <c r="F36" s="60">
        <v>27.665352102322405</v>
      </c>
      <c r="G36" s="35"/>
      <c r="H36" s="49">
        <v>231.652</v>
      </c>
      <c r="I36" s="60">
        <v>2.7644396720697575</v>
      </c>
      <c r="J36" s="35"/>
      <c r="K36" s="49">
        <v>3150.129</v>
      </c>
      <c r="L36" s="60">
        <v>37.59234360047586</v>
      </c>
      <c r="M36" s="35"/>
      <c r="N36" s="49">
        <v>1996.262</v>
      </c>
      <c r="O36" s="60">
        <v>23.82256949495501</v>
      </c>
      <c r="P36" s="35"/>
      <c r="Q36" s="49">
        <v>8379.709</v>
      </c>
      <c r="R36" s="60">
        <v>100</v>
      </c>
      <c r="T36" s="7"/>
      <c r="U36" s="6"/>
    </row>
    <row r="37" spans="1:21" s="16" customFormat="1" ht="6" customHeight="1">
      <c r="A37" s="12"/>
      <c r="B37" s="38"/>
      <c r="C37" s="36"/>
      <c r="D37" s="38"/>
      <c r="E37" s="38"/>
      <c r="F37" s="36"/>
      <c r="G37" s="38"/>
      <c r="H37" s="38"/>
      <c r="I37" s="36"/>
      <c r="J37" s="38"/>
      <c r="K37" s="38"/>
      <c r="L37" s="36"/>
      <c r="M37" s="38"/>
      <c r="N37" s="38"/>
      <c r="O37" s="36"/>
      <c r="P37" s="38"/>
      <c r="Q37" s="38"/>
      <c r="R37" s="39"/>
      <c r="T37" s="15"/>
      <c r="U37" s="14"/>
    </row>
    <row r="38" spans="1:20" ht="9.75" customHeight="1">
      <c r="A38" s="73" t="s">
        <v>35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T38" s="7"/>
    </row>
    <row r="39" spans="1:20" ht="3.75" customHeight="1">
      <c r="A39" s="1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T39" s="7"/>
    </row>
    <row r="40" spans="1:21" ht="9.75" customHeight="1">
      <c r="A40" s="4" t="s">
        <v>11</v>
      </c>
      <c r="B40" s="55">
        <v>170.444</v>
      </c>
      <c r="C40" s="57">
        <v>8.734062145462481</v>
      </c>
      <c r="D40" s="32"/>
      <c r="E40" s="55">
        <v>479.166</v>
      </c>
      <c r="F40" s="57">
        <v>24.553904050554294</v>
      </c>
      <c r="G40" s="32"/>
      <c r="H40" s="55">
        <v>147.397</v>
      </c>
      <c r="I40" s="57">
        <v>7.553064690189936</v>
      </c>
      <c r="J40" s="32"/>
      <c r="K40" s="55">
        <v>568.702</v>
      </c>
      <c r="L40" s="57">
        <v>29.141997431700762</v>
      </c>
      <c r="M40" s="32"/>
      <c r="N40" s="55">
        <v>585.777</v>
      </c>
      <c r="O40" s="57">
        <v>30.016971682092517</v>
      </c>
      <c r="P40" s="32"/>
      <c r="Q40" s="55">
        <v>1951.486</v>
      </c>
      <c r="R40" s="57">
        <v>100</v>
      </c>
      <c r="T40" s="7"/>
      <c r="U40" s="18"/>
    </row>
    <row r="41" spans="1:21" s="62" customFormat="1" ht="18.75" customHeight="1">
      <c r="A41" s="61" t="s">
        <v>38</v>
      </c>
      <c r="B41" s="56">
        <v>5.214</v>
      </c>
      <c r="C41" s="58">
        <v>9.568728207010462</v>
      </c>
      <c r="D41" s="54"/>
      <c r="E41" s="56">
        <v>13.013</v>
      </c>
      <c r="F41" s="58">
        <v>23.881446136905854</v>
      </c>
      <c r="G41" s="54"/>
      <c r="H41" s="56">
        <v>2.787</v>
      </c>
      <c r="I41" s="58">
        <v>5.114699944944026</v>
      </c>
      <c r="J41" s="54"/>
      <c r="K41" s="56">
        <v>17.658</v>
      </c>
      <c r="L41" s="58">
        <v>32.4059460451459</v>
      </c>
      <c r="M41" s="54"/>
      <c r="N41" s="56">
        <v>15.819</v>
      </c>
      <c r="O41" s="58">
        <v>29.031014865112866</v>
      </c>
      <c r="P41" s="54"/>
      <c r="Q41" s="56">
        <v>54.49</v>
      </c>
      <c r="R41" s="58">
        <v>100</v>
      </c>
      <c r="T41" s="63"/>
      <c r="U41" s="64"/>
    </row>
    <row r="42" spans="1:21" ht="9.75" customHeight="1">
      <c r="A42" s="4" t="s">
        <v>12</v>
      </c>
      <c r="B42" s="55">
        <v>428.446</v>
      </c>
      <c r="C42" s="57">
        <v>10.22848077770125</v>
      </c>
      <c r="D42" s="32"/>
      <c r="E42" s="55">
        <v>1024.833</v>
      </c>
      <c r="F42" s="57">
        <v>24.46629129657858</v>
      </c>
      <c r="G42" s="32"/>
      <c r="H42" s="55">
        <v>370.777</v>
      </c>
      <c r="I42" s="57">
        <v>8.85172324473501</v>
      </c>
      <c r="J42" s="32"/>
      <c r="K42" s="55">
        <v>1194.311</v>
      </c>
      <c r="L42" s="57">
        <v>28.512314518275716</v>
      </c>
      <c r="M42" s="32"/>
      <c r="N42" s="55">
        <v>1170.388</v>
      </c>
      <c r="O42" s="57">
        <v>27.94119016270944</v>
      </c>
      <c r="P42" s="32"/>
      <c r="Q42" s="55">
        <v>4188.755</v>
      </c>
      <c r="R42" s="57">
        <v>100</v>
      </c>
      <c r="T42" s="7"/>
      <c r="U42" s="18"/>
    </row>
    <row r="43" spans="1:21" s="19" customFormat="1" ht="9.75" customHeight="1">
      <c r="A43" s="4" t="s">
        <v>13</v>
      </c>
      <c r="B43" s="55">
        <v>36.313</v>
      </c>
      <c r="C43" s="57">
        <v>8.680799590738058</v>
      </c>
      <c r="D43" s="32"/>
      <c r="E43" s="55">
        <v>94.21700000000001</v>
      </c>
      <c r="F43" s="57">
        <v>22.523032936980357</v>
      </c>
      <c r="G43" s="32"/>
      <c r="H43" s="55">
        <v>52.293</v>
      </c>
      <c r="I43" s="57">
        <v>12.500896455772455</v>
      </c>
      <c r="J43" s="32"/>
      <c r="K43" s="55">
        <v>130.127</v>
      </c>
      <c r="L43" s="57">
        <v>31.107493414038256</v>
      </c>
      <c r="M43" s="32"/>
      <c r="N43" s="55">
        <v>105.365</v>
      </c>
      <c r="O43" s="57">
        <v>25.188016657343525</v>
      </c>
      <c r="P43" s="32"/>
      <c r="Q43" s="55">
        <v>418.314</v>
      </c>
      <c r="R43" s="57">
        <v>100</v>
      </c>
      <c r="T43" s="7"/>
      <c r="U43" s="18"/>
    </row>
    <row r="44" spans="1:21" s="9" customFormat="1" ht="9.75" customHeight="1">
      <c r="A44" s="8" t="s">
        <v>39</v>
      </c>
      <c r="B44" s="48">
        <v>14.767</v>
      </c>
      <c r="C44" s="59">
        <v>7.321087727126248</v>
      </c>
      <c r="D44" s="34"/>
      <c r="E44" s="48">
        <v>42.02</v>
      </c>
      <c r="F44" s="59">
        <v>20.832403757963363</v>
      </c>
      <c r="G44" s="34"/>
      <c r="H44" s="48">
        <v>24.383</v>
      </c>
      <c r="I44" s="59">
        <v>12.088445997868174</v>
      </c>
      <c r="J44" s="34"/>
      <c r="K44" s="48">
        <v>68.177</v>
      </c>
      <c r="L44" s="59">
        <v>33.80035199920676</v>
      </c>
      <c r="M44" s="34"/>
      <c r="N44" s="48">
        <v>52.359</v>
      </c>
      <c r="O44" s="59">
        <v>25.958206291366103</v>
      </c>
      <c r="P44" s="33"/>
      <c r="Q44" s="48">
        <v>201.705</v>
      </c>
      <c r="R44" s="59">
        <v>100</v>
      </c>
      <c r="T44" s="11"/>
      <c r="U44" s="10"/>
    </row>
    <row r="45" spans="1:21" s="9" customFormat="1" ht="9.75" customHeight="1">
      <c r="A45" s="8" t="s">
        <v>14</v>
      </c>
      <c r="B45" s="48">
        <v>21.546</v>
      </c>
      <c r="C45" s="59">
        <v>9.946955112668448</v>
      </c>
      <c r="D45" s="34"/>
      <c r="E45" s="48">
        <v>52.197</v>
      </c>
      <c r="F45" s="59">
        <v>24.097336675761397</v>
      </c>
      <c r="G45" s="34"/>
      <c r="H45" s="48">
        <v>27.91</v>
      </c>
      <c r="I45" s="59">
        <v>12.884967845288053</v>
      </c>
      <c r="J45" s="34"/>
      <c r="K45" s="48">
        <v>61.95</v>
      </c>
      <c r="L45" s="59">
        <v>28.599919670927804</v>
      </c>
      <c r="M45" s="34"/>
      <c r="N45" s="48">
        <v>53.006</v>
      </c>
      <c r="O45" s="59">
        <v>24.470820695354302</v>
      </c>
      <c r="P45" s="33"/>
      <c r="Q45" s="48">
        <v>216.609</v>
      </c>
      <c r="R45" s="59">
        <v>100</v>
      </c>
      <c r="T45" s="11"/>
      <c r="U45" s="10"/>
    </row>
    <row r="46" spans="1:21" ht="9.75" customHeight="1">
      <c r="A46" s="4" t="s">
        <v>15</v>
      </c>
      <c r="B46" s="55">
        <v>186.274</v>
      </c>
      <c r="C46" s="57">
        <v>8.9910255785251</v>
      </c>
      <c r="D46" s="32"/>
      <c r="E46" s="55">
        <v>454.299</v>
      </c>
      <c r="F46" s="57">
        <v>21.927987423356857</v>
      </c>
      <c r="G46" s="32"/>
      <c r="H46" s="55">
        <v>164.933</v>
      </c>
      <c r="I46" s="57">
        <v>7.960943672991832</v>
      </c>
      <c r="J46" s="32"/>
      <c r="K46" s="55">
        <v>595.876</v>
      </c>
      <c r="L46" s="57">
        <v>28.761589688465506</v>
      </c>
      <c r="M46" s="32"/>
      <c r="N46" s="55">
        <v>670.395</v>
      </c>
      <c r="O46" s="57">
        <v>32.3584536366607</v>
      </c>
      <c r="P46" s="32"/>
      <c r="Q46" s="55">
        <v>2071.777</v>
      </c>
      <c r="R46" s="57">
        <v>100</v>
      </c>
      <c r="T46" s="7"/>
      <c r="U46" s="18"/>
    </row>
    <row r="47" spans="1:21" ht="9.75" customHeight="1">
      <c r="A47" s="4" t="s">
        <v>16</v>
      </c>
      <c r="B47" s="55">
        <v>54.609</v>
      </c>
      <c r="C47" s="57">
        <v>9.978985454279659</v>
      </c>
      <c r="D47" s="32"/>
      <c r="E47" s="55">
        <v>133.715</v>
      </c>
      <c r="F47" s="57">
        <v>24.434434617352533</v>
      </c>
      <c r="G47" s="32"/>
      <c r="H47" s="55">
        <v>39.5</v>
      </c>
      <c r="I47" s="57">
        <v>7.218039616987062</v>
      </c>
      <c r="J47" s="32"/>
      <c r="K47" s="55">
        <v>154.758</v>
      </c>
      <c r="L47" s="57">
        <v>28.27973101381478</v>
      </c>
      <c r="M47" s="32"/>
      <c r="N47" s="55">
        <v>164.657</v>
      </c>
      <c r="O47" s="57">
        <v>30.08862656238579</v>
      </c>
      <c r="P47" s="32"/>
      <c r="Q47" s="55">
        <v>547.24</v>
      </c>
      <c r="R47" s="57">
        <v>100</v>
      </c>
      <c r="T47" s="7"/>
      <c r="U47" s="18"/>
    </row>
    <row r="48" spans="1:21" ht="9.75" customHeight="1">
      <c r="A48" s="4" t="s">
        <v>17</v>
      </c>
      <c r="B48" s="55">
        <v>82.624</v>
      </c>
      <c r="C48" s="57">
        <v>10.999037530967408</v>
      </c>
      <c r="D48" s="32"/>
      <c r="E48" s="55">
        <v>202.426</v>
      </c>
      <c r="F48" s="57">
        <v>26.947269210442588</v>
      </c>
      <c r="G48" s="32"/>
      <c r="H48" s="55">
        <v>46.701</v>
      </c>
      <c r="I48" s="57">
        <v>6.21691096695523</v>
      </c>
      <c r="J48" s="32"/>
      <c r="K48" s="55">
        <v>208.465</v>
      </c>
      <c r="L48" s="57">
        <v>27.75119043974052</v>
      </c>
      <c r="M48" s="32"/>
      <c r="N48" s="55">
        <v>210.976</v>
      </c>
      <c r="O48" s="57">
        <v>28.085458730312986</v>
      </c>
      <c r="P48" s="32"/>
      <c r="Q48" s="55">
        <v>751.193</v>
      </c>
      <c r="R48" s="57">
        <v>100</v>
      </c>
      <c r="T48" s="7"/>
      <c r="U48" s="18"/>
    </row>
    <row r="49" spans="1:21" ht="9.75" customHeight="1">
      <c r="A49" s="4" t="s">
        <v>18</v>
      </c>
      <c r="B49" s="55">
        <v>200.292</v>
      </c>
      <c r="C49" s="57">
        <v>10.637929477748685</v>
      </c>
      <c r="D49" s="32"/>
      <c r="E49" s="55">
        <v>490.349</v>
      </c>
      <c r="F49" s="57">
        <v>26.043466945682255</v>
      </c>
      <c r="G49" s="32"/>
      <c r="H49" s="55">
        <v>118.958</v>
      </c>
      <c r="I49" s="57">
        <v>6.318109634004493</v>
      </c>
      <c r="J49" s="32"/>
      <c r="K49" s="55">
        <v>462.627</v>
      </c>
      <c r="L49" s="57">
        <v>24.571093206430813</v>
      </c>
      <c r="M49" s="32"/>
      <c r="N49" s="55">
        <v>610.584</v>
      </c>
      <c r="O49" s="57">
        <v>32.42940073613376</v>
      </c>
      <c r="P49" s="32"/>
      <c r="Q49" s="55">
        <v>1882.81</v>
      </c>
      <c r="R49" s="57">
        <v>100</v>
      </c>
      <c r="T49" s="7"/>
      <c r="U49" s="18"/>
    </row>
    <row r="50" spans="1:21" ht="9.75" customHeight="1">
      <c r="A50" s="4" t="s">
        <v>19</v>
      </c>
      <c r="B50" s="55">
        <v>176.432</v>
      </c>
      <c r="C50" s="57">
        <v>10.699144769437044</v>
      </c>
      <c r="D50" s="32"/>
      <c r="E50" s="55">
        <v>429.303</v>
      </c>
      <c r="F50" s="57">
        <v>26.033684064986122</v>
      </c>
      <c r="G50" s="32"/>
      <c r="H50" s="55">
        <v>68.086</v>
      </c>
      <c r="I50" s="57">
        <v>4.128854010450999</v>
      </c>
      <c r="J50" s="32"/>
      <c r="K50" s="55">
        <v>394.418</v>
      </c>
      <c r="L50" s="57">
        <v>23.918196708487237</v>
      </c>
      <c r="M50" s="32"/>
      <c r="N50" s="55">
        <v>580.789</v>
      </c>
      <c r="O50" s="57">
        <v>35.22005980489124</v>
      </c>
      <c r="P50" s="32"/>
      <c r="Q50" s="55">
        <v>1649.029</v>
      </c>
      <c r="R50" s="57">
        <v>100</v>
      </c>
      <c r="T50" s="7"/>
      <c r="U50" s="18"/>
    </row>
    <row r="51" spans="1:21" ht="9.75" customHeight="1">
      <c r="A51" s="4" t="s">
        <v>20</v>
      </c>
      <c r="B51" s="55">
        <v>48.263</v>
      </c>
      <c r="C51" s="57">
        <v>12.283443324315176</v>
      </c>
      <c r="D51" s="32"/>
      <c r="E51" s="55">
        <v>106.592</v>
      </c>
      <c r="F51" s="57">
        <v>27.128789980428138</v>
      </c>
      <c r="G51" s="32"/>
      <c r="H51" s="55">
        <v>17.708</v>
      </c>
      <c r="I51" s="57">
        <v>4.506873057766262</v>
      </c>
      <c r="J51" s="32"/>
      <c r="K51" s="55">
        <v>90.091</v>
      </c>
      <c r="L51" s="57">
        <v>22.929111172759225</v>
      </c>
      <c r="M51" s="32"/>
      <c r="N51" s="55">
        <v>130.257</v>
      </c>
      <c r="O51" s="57">
        <v>33.1517824647312</v>
      </c>
      <c r="P51" s="32"/>
      <c r="Q51" s="55">
        <v>392.911</v>
      </c>
      <c r="R51" s="57">
        <v>100</v>
      </c>
      <c r="T51" s="7"/>
      <c r="U51" s="18"/>
    </row>
    <row r="52" spans="1:21" ht="9.75" customHeight="1">
      <c r="A52" s="4" t="s">
        <v>21</v>
      </c>
      <c r="B52" s="55">
        <v>75.564</v>
      </c>
      <c r="C52" s="57">
        <v>11.056064565403782</v>
      </c>
      <c r="D52" s="32"/>
      <c r="E52" s="55">
        <v>176.252</v>
      </c>
      <c r="F52" s="57">
        <v>25.788119895473343</v>
      </c>
      <c r="G52" s="32"/>
      <c r="H52" s="55">
        <v>25.768</v>
      </c>
      <c r="I52" s="57">
        <v>3.770216925008267</v>
      </c>
      <c r="J52" s="32"/>
      <c r="K52" s="55">
        <v>174.393</v>
      </c>
      <c r="L52" s="57">
        <v>25.516122330136863</v>
      </c>
      <c r="M52" s="32"/>
      <c r="N52" s="55">
        <v>231.485</v>
      </c>
      <c r="O52" s="57">
        <v>33.869476283977754</v>
      </c>
      <c r="P52" s="32"/>
      <c r="Q52" s="55">
        <v>683.462</v>
      </c>
      <c r="R52" s="57">
        <v>100</v>
      </c>
      <c r="T52" s="7"/>
      <c r="U52" s="18"/>
    </row>
    <row r="53" spans="1:21" ht="9.75" customHeight="1">
      <c r="A53" s="4" t="s">
        <v>22</v>
      </c>
      <c r="B53" s="55">
        <v>318.186</v>
      </c>
      <c r="C53" s="57">
        <v>13.353679495072729</v>
      </c>
      <c r="D53" s="32"/>
      <c r="E53" s="55">
        <v>774.948</v>
      </c>
      <c r="F53" s="57">
        <v>32.52313809327758</v>
      </c>
      <c r="G53" s="32"/>
      <c r="H53" s="55">
        <v>97.484</v>
      </c>
      <c r="I53" s="57">
        <v>4.091223661310271</v>
      </c>
      <c r="J53" s="32"/>
      <c r="K53" s="55">
        <v>600.864</v>
      </c>
      <c r="L53" s="57">
        <v>25.2171537280942</v>
      </c>
      <c r="M53" s="32"/>
      <c r="N53" s="55">
        <v>591.278</v>
      </c>
      <c r="O53" s="57">
        <v>24.814846990400625</v>
      </c>
      <c r="P53" s="32"/>
      <c r="Q53" s="55">
        <v>2382.759</v>
      </c>
      <c r="R53" s="57">
        <v>100</v>
      </c>
      <c r="T53" s="7"/>
      <c r="U53" s="18"/>
    </row>
    <row r="54" spans="1:21" ht="9.75" customHeight="1">
      <c r="A54" s="4" t="s">
        <v>23</v>
      </c>
      <c r="B54" s="55">
        <v>66.739</v>
      </c>
      <c r="C54" s="57">
        <v>11.442625705316255</v>
      </c>
      <c r="D54" s="32"/>
      <c r="E54" s="55">
        <v>170.264</v>
      </c>
      <c r="F54" s="57">
        <v>29.192334663239887</v>
      </c>
      <c r="G54" s="32"/>
      <c r="H54" s="55">
        <v>17.325</v>
      </c>
      <c r="I54" s="57">
        <v>2.9704294392274995</v>
      </c>
      <c r="J54" s="32"/>
      <c r="K54" s="55">
        <v>140.404</v>
      </c>
      <c r="L54" s="57">
        <v>24.072737372888763</v>
      </c>
      <c r="M54" s="32"/>
      <c r="N54" s="55">
        <v>188.516</v>
      </c>
      <c r="O54" s="57">
        <v>32.321701365968906</v>
      </c>
      <c r="P54" s="32"/>
      <c r="Q54" s="55">
        <v>583.249</v>
      </c>
      <c r="R54" s="57">
        <v>100</v>
      </c>
      <c r="T54" s="7"/>
      <c r="U54" s="18"/>
    </row>
    <row r="55" spans="1:21" ht="9.75" customHeight="1">
      <c r="A55" s="4" t="s">
        <v>24</v>
      </c>
      <c r="B55" s="55">
        <v>14.689</v>
      </c>
      <c r="C55" s="57">
        <v>10.265782356188893</v>
      </c>
      <c r="D55" s="32"/>
      <c r="E55" s="55">
        <v>38.035</v>
      </c>
      <c r="F55" s="57">
        <v>26.581729996435733</v>
      </c>
      <c r="G55" s="32"/>
      <c r="H55" s="55">
        <v>3.108</v>
      </c>
      <c r="I55" s="57">
        <v>2.1721050829215796</v>
      </c>
      <c r="J55" s="32"/>
      <c r="K55" s="55">
        <v>37.564</v>
      </c>
      <c r="L55" s="57">
        <v>26.252559631552835</v>
      </c>
      <c r="M55" s="32"/>
      <c r="N55" s="55">
        <v>49.692</v>
      </c>
      <c r="O55" s="57">
        <v>34.72852180841027</v>
      </c>
      <c r="P55" s="32"/>
      <c r="Q55" s="55">
        <v>143.087</v>
      </c>
      <c r="R55" s="57">
        <v>100</v>
      </c>
      <c r="T55" s="7"/>
      <c r="U55" s="18"/>
    </row>
    <row r="56" spans="1:21" ht="9.75" customHeight="1">
      <c r="A56" s="4" t="s">
        <v>25</v>
      </c>
      <c r="B56" s="55">
        <v>212.783</v>
      </c>
      <c r="C56" s="57">
        <v>8.60057330957747</v>
      </c>
      <c r="D56" s="32"/>
      <c r="E56" s="55">
        <v>616.289</v>
      </c>
      <c r="F56" s="57">
        <v>24.91006670827176</v>
      </c>
      <c r="G56" s="32"/>
      <c r="H56" s="55">
        <v>57.02</v>
      </c>
      <c r="I56" s="57">
        <v>2.3047174356603084</v>
      </c>
      <c r="J56" s="32"/>
      <c r="K56" s="55">
        <v>736.445</v>
      </c>
      <c r="L56" s="57">
        <v>29.76670697833841</v>
      </c>
      <c r="M56" s="32"/>
      <c r="N56" s="55">
        <v>851.518</v>
      </c>
      <c r="O56" s="57">
        <v>34.4178951486951</v>
      </c>
      <c r="P56" s="32"/>
      <c r="Q56" s="55">
        <v>2474.056</v>
      </c>
      <c r="R56" s="57">
        <v>100</v>
      </c>
      <c r="T56" s="7"/>
      <c r="U56" s="18"/>
    </row>
    <row r="57" spans="1:21" ht="9.75" customHeight="1">
      <c r="A57" s="4" t="s">
        <v>26</v>
      </c>
      <c r="B57" s="55">
        <v>137.096</v>
      </c>
      <c r="C57" s="57">
        <v>7.716627707160351</v>
      </c>
      <c r="D57" s="32"/>
      <c r="E57" s="55">
        <v>419.332</v>
      </c>
      <c r="F57" s="57">
        <v>23.60265018453466</v>
      </c>
      <c r="G57" s="32"/>
      <c r="H57" s="55">
        <v>40.238</v>
      </c>
      <c r="I57" s="57">
        <v>2.264848468815415</v>
      </c>
      <c r="J57" s="32"/>
      <c r="K57" s="55">
        <v>531.088</v>
      </c>
      <c r="L57" s="57">
        <v>29.89298284224467</v>
      </c>
      <c r="M57" s="32"/>
      <c r="N57" s="55">
        <v>648.877</v>
      </c>
      <c r="O57" s="57">
        <v>36.5228907972449</v>
      </c>
      <c r="P57" s="32"/>
      <c r="Q57" s="55">
        <v>1776.631</v>
      </c>
      <c r="R57" s="57">
        <v>100</v>
      </c>
      <c r="T57" s="7"/>
      <c r="U57" s="18"/>
    </row>
    <row r="58" spans="1:21" ht="9.75" customHeight="1">
      <c r="A58" s="4" t="s">
        <v>27</v>
      </c>
      <c r="B58" s="55">
        <v>22.038</v>
      </c>
      <c r="C58" s="57">
        <v>8.507763459623062</v>
      </c>
      <c r="D58" s="32"/>
      <c r="E58" s="55">
        <v>70.724</v>
      </c>
      <c r="F58" s="57">
        <v>27.302979531644496</v>
      </c>
      <c r="G58" s="32"/>
      <c r="H58" s="55">
        <v>9.265</v>
      </c>
      <c r="I58" s="57">
        <v>3.57675054239984</v>
      </c>
      <c r="J58" s="32"/>
      <c r="K58" s="55">
        <v>64.825</v>
      </c>
      <c r="L58" s="57">
        <v>25.025672305566065</v>
      </c>
      <c r="M58" s="32"/>
      <c r="N58" s="55">
        <v>92.181</v>
      </c>
      <c r="O58" s="57">
        <v>35.586448111058786</v>
      </c>
      <c r="P58" s="32"/>
      <c r="Q58" s="55">
        <v>259.034</v>
      </c>
      <c r="R58" s="57">
        <v>100</v>
      </c>
      <c r="T58" s="7"/>
      <c r="U58" s="18"/>
    </row>
    <row r="59" spans="1:21" ht="9.75" customHeight="1">
      <c r="A59" s="4" t="s">
        <v>28</v>
      </c>
      <c r="B59" s="55">
        <v>80.737</v>
      </c>
      <c r="C59" s="57">
        <v>9.242369953511693</v>
      </c>
      <c r="D59" s="32"/>
      <c r="E59" s="55">
        <v>245.747</v>
      </c>
      <c r="F59" s="57">
        <v>28.13189354280736</v>
      </c>
      <c r="G59" s="32"/>
      <c r="H59" s="55">
        <v>13.686</v>
      </c>
      <c r="I59" s="57">
        <v>1.5667051684328255</v>
      </c>
      <c r="J59" s="32"/>
      <c r="K59" s="55">
        <v>230.193</v>
      </c>
      <c r="L59" s="57">
        <v>26.351349030911692</v>
      </c>
      <c r="M59" s="32"/>
      <c r="N59" s="55">
        <v>303.189</v>
      </c>
      <c r="O59" s="57">
        <v>34.70756782931316</v>
      </c>
      <c r="P59" s="32"/>
      <c r="Q59" s="55">
        <v>873.553</v>
      </c>
      <c r="R59" s="57">
        <v>100</v>
      </c>
      <c r="T59" s="7"/>
      <c r="U59" s="18"/>
    </row>
    <row r="60" spans="1:21" ht="9.75" customHeight="1">
      <c r="A60" s="4" t="s">
        <v>29</v>
      </c>
      <c r="B60" s="55">
        <v>171.501</v>
      </c>
      <c r="C60" s="57">
        <v>7.839558317745732</v>
      </c>
      <c r="D60" s="32"/>
      <c r="E60" s="55">
        <v>562.402</v>
      </c>
      <c r="F60" s="57">
        <v>25.708207398305756</v>
      </c>
      <c r="G60" s="32"/>
      <c r="H60" s="55">
        <v>31.845</v>
      </c>
      <c r="I60" s="57">
        <v>1.4556809268086648</v>
      </c>
      <c r="J60" s="32"/>
      <c r="K60" s="55">
        <v>675.189</v>
      </c>
      <c r="L60" s="57">
        <v>30.86386400662633</v>
      </c>
      <c r="M60" s="32"/>
      <c r="N60" s="55">
        <v>746.699</v>
      </c>
      <c r="O60" s="57">
        <v>34.13268935051352</v>
      </c>
      <c r="P60" s="32"/>
      <c r="Q60" s="55">
        <v>2187.636</v>
      </c>
      <c r="R60" s="57">
        <v>100</v>
      </c>
      <c r="T60" s="7"/>
      <c r="U60" s="18"/>
    </row>
    <row r="61" spans="1:21" ht="9.75" customHeight="1">
      <c r="A61" s="4" t="s">
        <v>30</v>
      </c>
      <c r="B61" s="55">
        <v>65.491</v>
      </c>
      <c r="C61" s="57">
        <v>8.893738490871463</v>
      </c>
      <c r="D61" s="32"/>
      <c r="E61" s="55">
        <v>187.541</v>
      </c>
      <c r="F61" s="57">
        <v>25.46824159528065</v>
      </c>
      <c r="G61" s="32"/>
      <c r="H61" s="55">
        <v>11.748</v>
      </c>
      <c r="I61" s="57">
        <v>1.5953892869364943</v>
      </c>
      <c r="J61" s="32"/>
      <c r="K61" s="55">
        <v>254.612</v>
      </c>
      <c r="L61" s="57">
        <v>34.576545550346836</v>
      </c>
      <c r="M61" s="32"/>
      <c r="N61" s="55">
        <v>216.98</v>
      </c>
      <c r="O61" s="57">
        <v>29.466085076564564</v>
      </c>
      <c r="P61" s="32"/>
      <c r="Q61" s="55">
        <v>736.372</v>
      </c>
      <c r="R61" s="57">
        <v>100</v>
      </c>
      <c r="T61" s="7"/>
      <c r="U61" s="18"/>
    </row>
    <row r="62" spans="1:40" s="13" customFormat="1" ht="9.75" customHeight="1">
      <c r="A62" s="12" t="s">
        <v>31</v>
      </c>
      <c r="B62" s="49">
        <v>2553.734</v>
      </c>
      <c r="C62" s="60">
        <v>9.819091124235783</v>
      </c>
      <c r="D62" s="37"/>
      <c r="E62" s="49">
        <v>6689.45</v>
      </c>
      <c r="F62" s="60">
        <v>25.720893061305155</v>
      </c>
      <c r="G62" s="37"/>
      <c r="H62" s="49">
        <v>1336.625</v>
      </c>
      <c r="I62" s="60">
        <v>5.1393146952390705</v>
      </c>
      <c r="J62" s="37"/>
      <c r="K62" s="49">
        <v>7262.611</v>
      </c>
      <c r="L62" s="60">
        <v>27.924693491521495</v>
      </c>
      <c r="M62" s="37"/>
      <c r="N62" s="49">
        <v>8165.423</v>
      </c>
      <c r="O62" s="60">
        <v>31.3959999377111</v>
      </c>
      <c r="P62" s="37"/>
      <c r="Q62" s="49">
        <v>26007.845</v>
      </c>
      <c r="R62" s="60">
        <v>100</v>
      </c>
      <c r="T62" s="15"/>
      <c r="U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21" s="13" customFormat="1" ht="9.75" customHeight="1">
      <c r="A63" s="12" t="s">
        <v>32</v>
      </c>
      <c r="B63" s="49">
        <v>1164.216</v>
      </c>
      <c r="C63" s="60">
        <v>9.811307270886116</v>
      </c>
      <c r="D63" s="35"/>
      <c r="E63" s="49">
        <v>2892.019</v>
      </c>
      <c r="F63" s="60">
        <v>24.372184407567662</v>
      </c>
      <c r="G63" s="35"/>
      <c r="H63" s="49">
        <v>943.344</v>
      </c>
      <c r="I63" s="60">
        <v>7.949931839234982</v>
      </c>
      <c r="J63" s="35"/>
      <c r="K63" s="49">
        <v>3332.524</v>
      </c>
      <c r="L63" s="60">
        <v>28.084493729344455</v>
      </c>
      <c r="M63" s="35"/>
      <c r="N63" s="49">
        <v>3533.961</v>
      </c>
      <c r="O63" s="60">
        <v>29.782082752966776</v>
      </c>
      <c r="P63" s="35"/>
      <c r="Q63" s="49">
        <v>11866.064</v>
      </c>
      <c r="R63" s="60">
        <v>100</v>
      </c>
      <c r="T63" s="15"/>
      <c r="U63" s="14"/>
    </row>
    <row r="64" spans="1:21" s="13" customFormat="1" ht="9.75" customHeight="1">
      <c r="A64" s="12" t="s">
        <v>33</v>
      </c>
      <c r="B64" s="49">
        <v>618.444</v>
      </c>
      <c r="C64" s="60">
        <v>12.10697940021859</v>
      </c>
      <c r="D64" s="35"/>
      <c r="E64" s="49">
        <v>1487.096</v>
      </c>
      <c r="F64" s="60">
        <v>29.112159933878356</v>
      </c>
      <c r="G64" s="35"/>
      <c r="H64" s="49">
        <v>209.045</v>
      </c>
      <c r="I64" s="60">
        <v>4.092372969450258</v>
      </c>
      <c r="J64" s="35"/>
      <c r="K64" s="49">
        <v>1259.766</v>
      </c>
      <c r="L64" s="60">
        <v>24.661830353428563</v>
      </c>
      <c r="M64" s="35"/>
      <c r="N64" s="49">
        <v>1533.81</v>
      </c>
      <c r="O64" s="60">
        <v>30.026657343024233</v>
      </c>
      <c r="P64" s="35"/>
      <c r="Q64" s="49">
        <v>5108.161</v>
      </c>
      <c r="R64" s="60">
        <v>100</v>
      </c>
      <c r="T64" s="15"/>
      <c r="U64" s="14"/>
    </row>
    <row r="65" spans="1:21" s="16" customFormat="1" ht="9.75" customHeight="1">
      <c r="A65" s="12" t="s">
        <v>34</v>
      </c>
      <c r="B65" s="49">
        <v>771.075</v>
      </c>
      <c r="C65" s="60">
        <v>8.535615681821428</v>
      </c>
      <c r="D65" s="35"/>
      <c r="E65" s="49">
        <v>2310.334</v>
      </c>
      <c r="F65" s="60">
        <v>25.574844367467787</v>
      </c>
      <c r="G65" s="35"/>
      <c r="H65" s="49">
        <v>184.236</v>
      </c>
      <c r="I65" s="60">
        <v>2.039448420394971</v>
      </c>
      <c r="J65" s="35"/>
      <c r="K65" s="49">
        <v>2670.321</v>
      </c>
      <c r="L65" s="60">
        <v>29.559814289267678</v>
      </c>
      <c r="M65" s="35"/>
      <c r="N65" s="49">
        <v>3097.652</v>
      </c>
      <c r="O65" s="60">
        <v>34.2902661712875</v>
      </c>
      <c r="P65" s="35"/>
      <c r="Q65" s="49">
        <v>9033.619</v>
      </c>
      <c r="R65" s="60">
        <v>100</v>
      </c>
      <c r="T65" s="15"/>
      <c r="U65" s="14"/>
    </row>
    <row r="66" spans="1:21" s="16" customFormat="1" ht="3.75" customHeight="1">
      <c r="A66" s="21"/>
      <c r="B66" s="40"/>
      <c r="C66" s="41"/>
      <c r="D66" s="40"/>
      <c r="E66" s="40"/>
      <c r="F66" s="41"/>
      <c r="G66" s="40"/>
      <c r="H66" s="40"/>
      <c r="I66" s="41"/>
      <c r="J66" s="40"/>
      <c r="K66" s="40"/>
      <c r="L66" s="41"/>
      <c r="M66" s="40"/>
      <c r="N66" s="40"/>
      <c r="O66" s="41"/>
      <c r="P66" s="40"/>
      <c r="Q66" s="40"/>
      <c r="R66" s="42"/>
      <c r="T66" s="15"/>
      <c r="U66" s="14"/>
    </row>
    <row r="67" spans="1:21" s="16" customFormat="1" ht="6" customHeight="1">
      <c r="A67" s="20"/>
      <c r="B67" s="43"/>
      <c r="C67" s="44"/>
      <c r="D67" s="43"/>
      <c r="E67" s="43"/>
      <c r="F67" s="44"/>
      <c r="G67" s="43"/>
      <c r="H67" s="43"/>
      <c r="I67" s="44"/>
      <c r="J67" s="43"/>
      <c r="K67" s="43"/>
      <c r="L67" s="44"/>
      <c r="M67" s="43"/>
      <c r="N67" s="43"/>
      <c r="O67" s="44"/>
      <c r="P67" s="43"/>
      <c r="Q67" s="43"/>
      <c r="R67" s="45"/>
      <c r="T67" s="15"/>
      <c r="U67" s="14"/>
    </row>
    <row r="68" spans="1:17" ht="9.75" customHeight="1">
      <c r="A68" s="22" t="s">
        <v>36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70" spans="2:17" ht="12.7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8" ht="12.75">
      <c r="A71" s="4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 ht="12.75">
      <c r="A72" s="4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ht="12.75">
      <c r="A73" s="4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ht="12.75">
      <c r="A74" s="4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ht="12.75">
      <c r="A75" s="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ht="12.75">
      <c r="A76" s="8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ht="12.75">
      <c r="A77" s="4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ht="12.75">
      <c r="A78" s="4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ht="12.75">
      <c r="A79" s="4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ht="12.75">
      <c r="A80" s="4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ht="12.75">
      <c r="A81" s="4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ht="12.75">
      <c r="A82" s="4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ht="12.75">
      <c r="A83" s="4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ht="12.75">
      <c r="A84" s="4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1:18" ht="12.75">
      <c r="A85" s="4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 ht="12.75">
      <c r="A86" s="4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1:18" ht="12.75">
      <c r="A87" s="4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 ht="12.75">
      <c r="A88" s="4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1:18" ht="12.75">
      <c r="A89" s="4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 ht="12.75">
      <c r="A90" s="4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ht="12.75">
      <c r="A91" s="4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ht="12.75">
      <c r="A92" s="4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ht="12.75">
      <c r="A93" s="12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ht="12.75">
      <c r="A94" s="12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ht="12.75">
      <c r="A95" s="12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 ht="12.75">
      <c r="A96" s="20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</sheetData>
  <mergeCells count="9">
    <mergeCell ref="A9:R9"/>
    <mergeCell ref="A38:R38"/>
    <mergeCell ref="A5:A7"/>
    <mergeCell ref="Q5:R5"/>
    <mergeCell ref="B5:C5"/>
    <mergeCell ref="E5:F5"/>
    <mergeCell ref="K5:L5"/>
    <mergeCell ref="N5:O5"/>
    <mergeCell ref="H5:I5"/>
  </mergeCells>
  <printOptions/>
  <pageMargins left="0.984251968503937" right="0.7874015748031497" top="0.7874015748031497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tabSelected="1" workbookViewId="0" topLeftCell="A1">
      <selection activeCell="U20" sqref="U20"/>
    </sheetView>
  </sheetViews>
  <sheetFormatPr defaultColWidth="9.140625" defaultRowHeight="12.75"/>
  <cols>
    <col min="1" max="1" width="12.8515625" style="0" customWidth="1"/>
    <col min="2" max="2" width="6.7109375" style="25" customWidth="1"/>
    <col min="3" max="3" width="6.28125" style="25" customWidth="1"/>
    <col min="4" max="4" width="0.42578125" style="25" customWidth="1"/>
    <col min="5" max="5" width="5.7109375" style="25" customWidth="1"/>
    <col min="6" max="6" width="4.8515625" style="25" customWidth="1"/>
    <col min="7" max="7" width="0.42578125" style="25" customWidth="1"/>
    <col min="8" max="8" width="5.57421875" style="25" customWidth="1"/>
    <col min="9" max="9" width="5.140625" style="25" customWidth="1"/>
    <col min="10" max="10" width="0.42578125" style="25" customWidth="1"/>
    <col min="11" max="11" width="5.7109375" style="25" customWidth="1"/>
    <col min="12" max="12" width="5.28125" style="25" customWidth="1"/>
    <col min="13" max="13" width="0.42578125" style="25" customWidth="1"/>
    <col min="14" max="14" width="6.57421875" style="25" customWidth="1"/>
    <col min="15" max="15" width="6.140625" style="25" customWidth="1"/>
    <col min="16" max="16" width="0.42578125" style="25" customWidth="1"/>
    <col min="17" max="18" width="5.7109375" style="25" customWidth="1"/>
    <col min="19" max="19" width="1.7109375" style="0" customWidth="1"/>
  </cols>
  <sheetData>
    <row r="1" spans="1:18" ht="12.75">
      <c r="A1" s="1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10.5" customHeight="1">
      <c r="A2" s="2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6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spans="1:18" ht="3" customHeight="1">
      <c r="A4" s="52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23.25" customHeight="1">
      <c r="A5" s="74" t="s">
        <v>1</v>
      </c>
      <c r="B5" s="76" t="s">
        <v>2</v>
      </c>
      <c r="C5" s="76"/>
      <c r="D5" s="50"/>
      <c r="E5" s="76" t="s">
        <v>3</v>
      </c>
      <c r="F5" s="76"/>
      <c r="G5" s="50"/>
      <c r="H5" s="76" t="s">
        <v>4</v>
      </c>
      <c r="I5" s="76"/>
      <c r="J5" s="50"/>
      <c r="K5" s="76" t="s">
        <v>5</v>
      </c>
      <c r="L5" s="76"/>
      <c r="M5" s="50"/>
      <c r="N5" s="76" t="s">
        <v>6</v>
      </c>
      <c r="O5" s="76"/>
      <c r="P5" s="50"/>
      <c r="Q5" s="76" t="s">
        <v>7</v>
      </c>
      <c r="R5" s="76"/>
    </row>
    <row r="6" spans="1:18" ht="2.25" customHeight="1">
      <c r="A6" s="74"/>
      <c r="B6" s="51"/>
      <c r="C6" s="51"/>
      <c r="D6" s="50"/>
      <c r="E6" s="51"/>
      <c r="F6" s="51"/>
      <c r="G6" s="50"/>
      <c r="H6" s="51"/>
      <c r="I6" s="51"/>
      <c r="J6" s="50"/>
      <c r="K6" s="51"/>
      <c r="L6" s="51"/>
      <c r="M6" s="50"/>
      <c r="N6" s="51"/>
      <c r="O6" s="51"/>
      <c r="P6" s="50"/>
      <c r="Q6" s="51"/>
      <c r="R6" s="51"/>
    </row>
    <row r="7" spans="1:18" ht="23.25" customHeight="1">
      <c r="A7" s="75"/>
      <c r="B7" s="27" t="s">
        <v>8</v>
      </c>
      <c r="C7" s="27" t="s">
        <v>9</v>
      </c>
      <c r="D7" s="28"/>
      <c r="E7" s="27" t="s">
        <v>8</v>
      </c>
      <c r="F7" s="27" t="s">
        <v>9</v>
      </c>
      <c r="G7" s="28"/>
      <c r="H7" s="27" t="s">
        <v>8</v>
      </c>
      <c r="I7" s="27" t="s">
        <v>9</v>
      </c>
      <c r="J7" s="28"/>
      <c r="K7" s="27" t="s">
        <v>8</v>
      </c>
      <c r="L7" s="27" t="s">
        <v>9</v>
      </c>
      <c r="M7" s="28"/>
      <c r="N7" s="27" t="s">
        <v>8</v>
      </c>
      <c r="O7" s="27" t="s">
        <v>9</v>
      </c>
      <c r="P7" s="28"/>
      <c r="Q7" s="27" t="s">
        <v>8</v>
      </c>
      <c r="R7" s="27" t="s">
        <v>9</v>
      </c>
    </row>
    <row r="8" spans="1:18" ht="3.75" customHeight="1">
      <c r="A8" s="1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21" s="5" customFormat="1" ht="9.75" customHeight="1">
      <c r="A9" s="4" t="s">
        <v>11</v>
      </c>
      <c r="B9" s="55">
        <f>+'[6]Tavola 7.15'!$B$11+'[6]Tavola 7.15'!$B$40</f>
        <v>364.15599999999995</v>
      </c>
      <c r="C9" s="57">
        <f>+B9/$Q9*100</f>
        <v>9.623400002325539</v>
      </c>
      <c r="D9" s="32"/>
      <c r="E9" s="55">
        <f>+'[6]Tavola 7.15'!E11+'[6]Tavola 7.15'!E40</f>
        <v>990.595</v>
      </c>
      <c r="F9" s="57">
        <f aca="true" t="shared" si="0" ref="F9:F28">+E9/$Q9*100</f>
        <v>26.178044369181524</v>
      </c>
      <c r="G9" s="32"/>
      <c r="H9" s="55">
        <f>+'[6]Tavola 7.15'!H11+'[6]Tavola 7.15'!H40</f>
        <v>267.762</v>
      </c>
      <c r="I9" s="57">
        <f aca="true" t="shared" si="1" ref="I9:I28">+H9/$Q9*100</f>
        <v>7.076035631494994</v>
      </c>
      <c r="J9" s="32"/>
      <c r="K9" s="55">
        <f>+'[6]Tavola 7.15'!K11+'[6]Tavola 7.15'!K40</f>
        <v>1234.091</v>
      </c>
      <c r="L9" s="57">
        <f aca="true" t="shared" si="2" ref="L9:L28">+K9/$Q9*100</f>
        <v>32.612812454744464</v>
      </c>
      <c r="M9" s="32"/>
      <c r="N9" s="55">
        <f>+'[6]Tavola 7.15'!N11+'[6]Tavola 7.15'!N40</f>
        <v>927.4639999999999</v>
      </c>
      <c r="O9" s="57">
        <f aca="true" t="shared" si="3" ref="O9:O28">+N9/$Q9*100</f>
        <v>24.509707542253466</v>
      </c>
      <c r="P9" s="32"/>
      <c r="Q9" s="55">
        <f>+N9+K9+H9+E9+B9</f>
        <v>3784.068</v>
      </c>
      <c r="R9" s="57">
        <f>+Q9/$Q9*100</f>
        <v>100</v>
      </c>
      <c r="T9" s="7"/>
      <c r="U9" s="6"/>
    </row>
    <row r="10" spans="1:21" s="5" customFormat="1" ht="9" customHeight="1">
      <c r="A10" s="68" t="s">
        <v>41</v>
      </c>
      <c r="B10" s="56">
        <f>+'[6]Tavola 7.15'!$B$12+'[6]Tavola 7.15'!$B$41</f>
        <v>9.247</v>
      </c>
      <c r="C10" s="57">
        <f aca="true" t="shared" si="4" ref="C10:C28">+B10/$Q10*100</f>
        <v>8.628347485303722</v>
      </c>
      <c r="D10" s="54"/>
      <c r="E10" s="55">
        <f>+'[6]Tavola 7.15'!E12+'[6]Tavola 7.15'!E41</f>
        <v>27.082</v>
      </c>
      <c r="F10" s="57">
        <f t="shared" si="0"/>
        <v>25.27013156666978</v>
      </c>
      <c r="G10" s="54"/>
      <c r="H10" s="55">
        <f>+'[6]Tavola 7.15'!H12+'[6]Tavola 7.15'!H41</f>
        <v>4.82</v>
      </c>
      <c r="I10" s="57">
        <f t="shared" si="1"/>
        <v>4.497527293085752</v>
      </c>
      <c r="J10" s="54"/>
      <c r="K10" s="55">
        <f>+'[6]Tavola 7.15'!K12+'[6]Tavola 7.15'!K41</f>
        <v>39.411</v>
      </c>
      <c r="L10" s="57">
        <f t="shared" si="2"/>
        <v>36.77428384809181</v>
      </c>
      <c r="M10" s="54"/>
      <c r="N10" s="55">
        <f>+'[6]Tavola 7.15'!N12+'[6]Tavola 7.15'!N41</f>
        <v>26.61</v>
      </c>
      <c r="O10" s="57">
        <f t="shared" si="3"/>
        <v>24.829709806848932</v>
      </c>
      <c r="P10" s="54"/>
      <c r="Q10" s="55">
        <f aca="true" t="shared" si="5" ref="Q10:Q28">+N10+K10+H10+E10+B10</f>
        <v>107.17</v>
      </c>
      <c r="R10" s="58">
        <v>100</v>
      </c>
      <c r="T10" s="7"/>
      <c r="U10" s="6"/>
    </row>
    <row r="11" spans="1:21" s="5" customFormat="1" ht="9.75" customHeight="1">
      <c r="A11" s="4" t="s">
        <v>12</v>
      </c>
      <c r="B11" s="55">
        <f>+'[6]Tavola 7.15'!$B$13+'[6]Tavola 7.15'!$B$42</f>
        <v>899.2560000000001</v>
      </c>
      <c r="C11" s="57">
        <f t="shared" si="4"/>
        <v>10.981043615302998</v>
      </c>
      <c r="D11" s="32"/>
      <c r="E11" s="55">
        <f>+'[6]Tavola 7.15'!E13+'[6]Tavola 7.15'!E42</f>
        <v>2200.7700000000004</v>
      </c>
      <c r="F11" s="57">
        <f t="shared" si="0"/>
        <v>26.874161926359548</v>
      </c>
      <c r="G11" s="32"/>
      <c r="H11" s="55">
        <f>+'[6]Tavola 7.15'!H13+'[6]Tavola 7.15'!H42</f>
        <v>638.423</v>
      </c>
      <c r="I11" s="57">
        <f t="shared" si="1"/>
        <v>7.795945546109878</v>
      </c>
      <c r="J11" s="32"/>
      <c r="K11" s="55">
        <f>+'[6]Tavola 7.15'!K13+'[6]Tavola 7.15'!K42</f>
        <v>2599.451</v>
      </c>
      <c r="L11" s="57">
        <f t="shared" si="2"/>
        <v>31.742556965806166</v>
      </c>
      <c r="M11" s="32"/>
      <c r="N11" s="55">
        <f>+'[6]Tavola 7.15'!N13+'[6]Tavola 7.15'!N42</f>
        <v>1851.2669999999998</v>
      </c>
      <c r="O11" s="57">
        <f t="shared" si="3"/>
        <v>22.606291946421408</v>
      </c>
      <c r="P11" s="32"/>
      <c r="Q11" s="55">
        <f t="shared" si="5"/>
        <v>8189.167</v>
      </c>
      <c r="R11" s="57">
        <v>100</v>
      </c>
      <c r="T11" s="7"/>
      <c r="U11" s="6"/>
    </row>
    <row r="12" spans="1:21" s="5" customFormat="1" ht="9.75" customHeight="1">
      <c r="A12" s="4" t="s">
        <v>13</v>
      </c>
      <c r="B12" s="55">
        <f>+'[6]Tavola 7.15'!$B14+'[6]Tavola 7.15'!$B43</f>
        <v>77.357</v>
      </c>
      <c r="C12" s="57">
        <f t="shared" si="4"/>
        <v>9.371085639247669</v>
      </c>
      <c r="D12" s="32"/>
      <c r="E12" s="55">
        <f>+'[6]Tavola 7.15'!E14+'[6]Tavola 7.15'!E43</f>
        <v>189.43599999999998</v>
      </c>
      <c r="F12" s="57">
        <f t="shared" si="0"/>
        <v>22.94842068793414</v>
      </c>
      <c r="G12" s="32"/>
      <c r="H12" s="55">
        <f>+'[6]Tavola 7.15'!H14+'[6]Tavola 7.15'!H43</f>
        <v>105.729</v>
      </c>
      <c r="I12" s="57">
        <f t="shared" si="1"/>
        <v>12.808091233527888</v>
      </c>
      <c r="J12" s="32"/>
      <c r="K12" s="55">
        <f>+'[6]Tavola 7.15'!K14+'[6]Tavola 7.15'!K43</f>
        <v>275.89199999999994</v>
      </c>
      <c r="L12" s="57">
        <f t="shared" si="2"/>
        <v>33.421766086887</v>
      </c>
      <c r="M12" s="32"/>
      <c r="N12" s="55">
        <f>+'[6]Tavola 7.15'!N14+'[6]Tavola 7.15'!N43</f>
        <v>177.072</v>
      </c>
      <c r="O12" s="57">
        <f t="shared" si="3"/>
        <v>21.450636352403315</v>
      </c>
      <c r="P12" s="32"/>
      <c r="Q12" s="55">
        <f t="shared" si="5"/>
        <v>825.4859999999999</v>
      </c>
      <c r="R12" s="57">
        <v>100</v>
      </c>
      <c r="T12" s="7"/>
      <c r="U12" s="6"/>
    </row>
    <row r="13" spans="1:21" s="5" customFormat="1" ht="9.75" customHeight="1">
      <c r="A13" s="4" t="s">
        <v>15</v>
      </c>
      <c r="B13" s="55">
        <f>+'[6]Tavola 7.15'!$B17+'[6]Tavola 7.15'!$B46</f>
        <v>373.98900000000003</v>
      </c>
      <c r="C13" s="57">
        <f t="shared" si="4"/>
        <v>9.184171131189185</v>
      </c>
      <c r="D13" s="32"/>
      <c r="E13" s="55">
        <f>+'[6]Tavola 7.15'!E17+'[6]Tavola 7.15'!E46</f>
        <v>1009.482</v>
      </c>
      <c r="F13" s="57">
        <f t="shared" si="0"/>
        <v>24.790182176093733</v>
      </c>
      <c r="G13" s="32"/>
      <c r="H13" s="55">
        <f>+'[6]Tavola 7.15'!H17+'[6]Tavola 7.15'!H46</f>
        <v>373.379</v>
      </c>
      <c r="I13" s="57">
        <f t="shared" si="1"/>
        <v>9.169191160147188</v>
      </c>
      <c r="J13" s="32"/>
      <c r="K13" s="55">
        <f>+'[6]Tavola 7.15'!K17+'[6]Tavola 7.15'!K46</f>
        <v>1266.308</v>
      </c>
      <c r="L13" s="57">
        <f t="shared" si="2"/>
        <v>31.097142902047693</v>
      </c>
      <c r="M13" s="32"/>
      <c r="N13" s="55">
        <f>+'[6]Tavola 7.15'!N17+'[6]Tavola 7.15'!N46</f>
        <v>1048.946</v>
      </c>
      <c r="O13" s="57">
        <f t="shared" si="3"/>
        <v>25.759312630522206</v>
      </c>
      <c r="P13" s="32"/>
      <c r="Q13" s="55">
        <f t="shared" si="5"/>
        <v>4072.104</v>
      </c>
      <c r="R13" s="57">
        <v>100</v>
      </c>
      <c r="T13" s="7"/>
      <c r="U13" s="6"/>
    </row>
    <row r="14" spans="1:21" s="5" customFormat="1" ht="9.75" customHeight="1">
      <c r="A14" s="4" t="s">
        <v>16</v>
      </c>
      <c r="B14" s="55">
        <f>+'[6]Tavola 7.15'!$B18+'[6]Tavola 7.15'!$B47</f>
        <v>109.86</v>
      </c>
      <c r="C14" s="57">
        <f t="shared" si="4"/>
        <v>10.414405361721894</v>
      </c>
      <c r="D14" s="32"/>
      <c r="E14" s="55">
        <f>+'[6]Tavola 7.15'!E18+'[6]Tavola 7.15'!E47</f>
        <v>286.649</v>
      </c>
      <c r="F14" s="57">
        <f t="shared" si="0"/>
        <v>27.17348336548534</v>
      </c>
      <c r="G14" s="32"/>
      <c r="H14" s="55">
        <f>+'[6]Tavola 7.15'!H18+'[6]Tavola 7.15'!H47</f>
        <v>83.00399999999999</v>
      </c>
      <c r="I14" s="57">
        <f t="shared" si="1"/>
        <v>7.868535432772291</v>
      </c>
      <c r="J14" s="32"/>
      <c r="K14" s="55">
        <f>+'[6]Tavola 7.15'!K18+'[6]Tavola 7.15'!K47</f>
        <v>334.49</v>
      </c>
      <c r="L14" s="57">
        <f t="shared" si="2"/>
        <v>31.70866966541377</v>
      </c>
      <c r="M14" s="32"/>
      <c r="N14" s="55">
        <f>+'[6]Tavola 7.15'!N18+'[6]Tavola 7.15'!N47</f>
        <v>240.882</v>
      </c>
      <c r="O14" s="57">
        <f t="shared" si="3"/>
        <v>22.83490617460671</v>
      </c>
      <c r="P14" s="32"/>
      <c r="Q14" s="55">
        <f t="shared" si="5"/>
        <v>1054.885</v>
      </c>
      <c r="R14" s="57">
        <v>100</v>
      </c>
      <c r="T14" s="7"/>
      <c r="U14" s="6"/>
    </row>
    <row r="15" spans="1:21" s="5" customFormat="1" ht="9.75" customHeight="1">
      <c r="A15" s="69" t="s">
        <v>17</v>
      </c>
      <c r="B15" s="70">
        <f>+'[6]Tavola 7.15'!$B19+'[6]Tavola 7.15'!$B48</f>
        <v>169.683</v>
      </c>
      <c r="C15" s="71">
        <f>+B15/$Q15*100</f>
        <v>11.96466509331188</v>
      </c>
      <c r="D15" s="72"/>
      <c r="E15" s="70">
        <f>+'[6]Tavola 7.15'!E19+'[6]Tavola 7.15'!E48</f>
        <v>408.48699999999997</v>
      </c>
      <c r="F15" s="71">
        <f t="shared" si="0"/>
        <v>28.803180931334836</v>
      </c>
      <c r="G15" s="72"/>
      <c r="H15" s="70">
        <f>+'[6]Tavola 7.15'!H19+'[6]Tavola 7.15'!H48</f>
        <v>80.293</v>
      </c>
      <c r="I15" s="71">
        <f t="shared" si="1"/>
        <v>5.661609320540601</v>
      </c>
      <c r="J15" s="72"/>
      <c r="K15" s="70">
        <f>+'[6]Tavola 7.15'!K19+'[6]Tavola 7.15'!K48</f>
        <v>427.85</v>
      </c>
      <c r="L15" s="71">
        <f t="shared" si="2"/>
        <v>30.16850220807911</v>
      </c>
      <c r="M15" s="72"/>
      <c r="N15" s="70">
        <f>+'[6]Tavola 7.15'!N19+'[6]Tavola 7.15'!N48</f>
        <v>331.88800000000003</v>
      </c>
      <c r="O15" s="71">
        <f t="shared" si="3"/>
        <v>23.402042446733574</v>
      </c>
      <c r="P15" s="72"/>
      <c r="Q15" s="70">
        <f t="shared" si="5"/>
        <v>1418.201</v>
      </c>
      <c r="R15" s="71">
        <f>+Q15/$Q15*100</f>
        <v>100</v>
      </c>
      <c r="T15" s="7"/>
      <c r="U15" s="6"/>
    </row>
    <row r="16" spans="1:21" s="5" customFormat="1" ht="9.75" customHeight="1">
      <c r="A16" s="4" t="s">
        <v>18</v>
      </c>
      <c r="B16" s="55">
        <f>+'[6]Tavola 7.15'!$B20+'[6]Tavola 7.15'!$B49</f>
        <v>401.159</v>
      </c>
      <c r="C16" s="57">
        <f t="shared" si="4"/>
        <v>10.940490141507283</v>
      </c>
      <c r="D16" s="32"/>
      <c r="E16" s="55">
        <f>+'[6]Tavola 7.15'!E20+'[6]Tavola 7.15'!E49</f>
        <v>974.2090000000001</v>
      </c>
      <c r="F16" s="57">
        <f t="shared" si="0"/>
        <v>26.568826725232814</v>
      </c>
      <c r="G16" s="32"/>
      <c r="H16" s="55">
        <f>+'[6]Tavola 7.15'!H20+'[6]Tavola 7.15'!H49</f>
        <v>248.349</v>
      </c>
      <c r="I16" s="57">
        <f t="shared" si="1"/>
        <v>6.773024626527617</v>
      </c>
      <c r="J16" s="32"/>
      <c r="K16" s="55">
        <f>+'[6]Tavola 7.15'!K20+'[6]Tavola 7.15'!K49</f>
        <v>1040.676</v>
      </c>
      <c r="L16" s="57">
        <f t="shared" si="2"/>
        <v>28.381528317956807</v>
      </c>
      <c r="M16" s="32"/>
      <c r="N16" s="55">
        <f>+'[6]Tavola 7.15'!N20+'[6]Tavola 7.15'!N49</f>
        <v>1002.3439999999999</v>
      </c>
      <c r="O16" s="57">
        <f t="shared" si="3"/>
        <v>27.336130188775464</v>
      </c>
      <c r="P16" s="32"/>
      <c r="Q16" s="55">
        <f t="shared" si="5"/>
        <v>3666.7370000000005</v>
      </c>
      <c r="R16" s="57">
        <f aca="true" t="shared" si="6" ref="R16:R28">+Q16/$Q16*100</f>
        <v>100</v>
      </c>
      <c r="T16" s="7"/>
      <c r="U16" s="6"/>
    </row>
    <row r="17" spans="1:21" s="5" customFormat="1" ht="9.75" customHeight="1">
      <c r="A17" s="4" t="s">
        <v>19</v>
      </c>
      <c r="B17" s="55">
        <f>+'[6]Tavola 7.15'!$B21+'[6]Tavola 7.15'!$B50</f>
        <v>350.959</v>
      </c>
      <c r="C17" s="57">
        <f t="shared" si="4"/>
        <v>11.040168257978792</v>
      </c>
      <c r="D17" s="32"/>
      <c r="E17" s="55">
        <f>+'[6]Tavola 7.15'!E21+'[6]Tavola 7.15'!E50</f>
        <v>818.129</v>
      </c>
      <c r="F17" s="57">
        <f t="shared" si="0"/>
        <v>25.736002828626507</v>
      </c>
      <c r="G17" s="32"/>
      <c r="H17" s="55">
        <f>+'[6]Tavola 7.15'!H21+'[6]Tavola 7.15'!H50</f>
        <v>126.30699999999999</v>
      </c>
      <c r="I17" s="57">
        <f t="shared" si="1"/>
        <v>3.973257651636023</v>
      </c>
      <c r="J17" s="32"/>
      <c r="K17" s="55">
        <f>+'[6]Tavola 7.15'!K21+'[6]Tavola 7.15'!K50</f>
        <v>934.961</v>
      </c>
      <c r="L17" s="57">
        <f t="shared" si="2"/>
        <v>29.41120402852786</v>
      </c>
      <c r="M17" s="32"/>
      <c r="N17" s="55">
        <f>+'[6]Tavola 7.15'!N21+'[6]Tavola 7.15'!N50</f>
        <v>948.5719999999999</v>
      </c>
      <c r="O17" s="57">
        <f t="shared" si="3"/>
        <v>29.839367233230824</v>
      </c>
      <c r="P17" s="32"/>
      <c r="Q17" s="55">
        <f t="shared" si="5"/>
        <v>3178.928</v>
      </c>
      <c r="R17" s="57">
        <f t="shared" si="6"/>
        <v>100</v>
      </c>
      <c r="T17" s="7"/>
      <c r="U17" s="6"/>
    </row>
    <row r="18" spans="1:21" s="5" customFormat="1" ht="9.75" customHeight="1">
      <c r="A18" s="4" t="s">
        <v>20</v>
      </c>
      <c r="B18" s="55">
        <f>+'[6]Tavola 7.15'!$B22+'[6]Tavola 7.15'!$B51</f>
        <v>85.951</v>
      </c>
      <c r="C18" s="57">
        <f t="shared" si="4"/>
        <v>11.314284661194097</v>
      </c>
      <c r="D18" s="32"/>
      <c r="E18" s="55">
        <f>+'[6]Tavola 7.15'!E22+'[6]Tavola 7.15'!E51</f>
        <v>224.733</v>
      </c>
      <c r="F18" s="57">
        <f t="shared" si="0"/>
        <v>29.58305470284387</v>
      </c>
      <c r="G18" s="32"/>
      <c r="H18" s="55">
        <f>+'[6]Tavola 7.15'!H22+'[6]Tavola 7.15'!H51</f>
        <v>46.748999999999995</v>
      </c>
      <c r="I18" s="57">
        <f t="shared" si="1"/>
        <v>6.153872481136495</v>
      </c>
      <c r="J18" s="32"/>
      <c r="K18" s="55">
        <f>+'[6]Tavola 7.15'!K22+'[6]Tavola 7.15'!K51</f>
        <v>200.505</v>
      </c>
      <c r="L18" s="57">
        <f t="shared" si="2"/>
        <v>26.39376675073847</v>
      </c>
      <c r="M18" s="32"/>
      <c r="N18" s="55">
        <f>+'[6]Tavola 7.15'!N22+'[6]Tavola 7.15'!N51</f>
        <v>201.73000000000002</v>
      </c>
      <c r="O18" s="57">
        <f t="shared" si="3"/>
        <v>26.555021404087046</v>
      </c>
      <c r="P18" s="32"/>
      <c r="Q18" s="55">
        <f t="shared" si="5"/>
        <v>759.6680000000001</v>
      </c>
      <c r="R18" s="57">
        <f t="shared" si="6"/>
        <v>100</v>
      </c>
      <c r="T18" s="7"/>
      <c r="U18" s="6"/>
    </row>
    <row r="19" spans="1:21" s="5" customFormat="1" ht="9.75" customHeight="1">
      <c r="A19" s="4" t="s">
        <v>21</v>
      </c>
      <c r="B19" s="55">
        <f>+'[6]Tavola 7.15'!$B23+'[6]Tavola 7.15'!$B52</f>
        <v>134.882</v>
      </c>
      <c r="C19" s="57">
        <f t="shared" si="4"/>
        <v>10.143913892323289</v>
      </c>
      <c r="D19" s="32"/>
      <c r="E19" s="55">
        <f>+'[6]Tavola 7.15'!E23+'[6]Tavola 7.15'!E52</f>
        <v>377.651</v>
      </c>
      <c r="F19" s="57">
        <f t="shared" si="0"/>
        <v>28.401560069911348</v>
      </c>
      <c r="G19" s="32"/>
      <c r="H19" s="55">
        <f>+'[6]Tavola 7.15'!H23+'[6]Tavola 7.15'!H52</f>
        <v>61.918</v>
      </c>
      <c r="I19" s="57">
        <f t="shared" si="1"/>
        <v>4.656595100790865</v>
      </c>
      <c r="J19" s="32"/>
      <c r="K19" s="55">
        <f>+'[6]Tavola 7.15'!K23+'[6]Tavola 7.15'!K52</f>
        <v>382.505</v>
      </c>
      <c r="L19" s="57">
        <f t="shared" si="2"/>
        <v>28.76660920940615</v>
      </c>
      <c r="M19" s="32"/>
      <c r="N19" s="55">
        <f>+'[6]Tavola 7.15'!N23+'[6]Tavola 7.15'!N52</f>
        <v>372.728</v>
      </c>
      <c r="O19" s="57">
        <f t="shared" si="3"/>
        <v>28.031321727568354</v>
      </c>
      <c r="P19" s="32"/>
      <c r="Q19" s="55">
        <f t="shared" si="5"/>
        <v>1329.684</v>
      </c>
      <c r="R19" s="57">
        <f t="shared" si="6"/>
        <v>100</v>
      </c>
      <c r="T19" s="7"/>
      <c r="U19" s="6"/>
    </row>
    <row r="20" spans="1:21" s="5" customFormat="1" ht="9.75" customHeight="1">
      <c r="A20" s="4" t="s">
        <v>22</v>
      </c>
      <c r="B20" s="55">
        <f>+'[6]Tavola 7.15'!$B24+'[6]Tavola 7.15'!$B53</f>
        <v>666.9639999999999</v>
      </c>
      <c r="C20" s="57">
        <f t="shared" si="4"/>
        <v>14.231276486379162</v>
      </c>
      <c r="D20" s="32"/>
      <c r="E20" s="55">
        <f>+'[6]Tavola 7.15'!E24+'[6]Tavola 7.15'!E53</f>
        <v>1606.633</v>
      </c>
      <c r="F20" s="57">
        <f t="shared" si="0"/>
        <v>34.281368162510745</v>
      </c>
      <c r="G20" s="32"/>
      <c r="H20" s="55">
        <f>+'[6]Tavola 7.15'!H24+'[6]Tavola 7.15'!H53</f>
        <v>193.51600000000002</v>
      </c>
      <c r="I20" s="57">
        <f t="shared" si="1"/>
        <v>4.1291279597371835</v>
      </c>
      <c r="J20" s="32"/>
      <c r="K20" s="55">
        <f>+'[6]Tavola 7.15'!K24+'[6]Tavola 7.15'!K53</f>
        <v>1293.212</v>
      </c>
      <c r="L20" s="57">
        <f t="shared" si="2"/>
        <v>27.593779465613395</v>
      </c>
      <c r="M20" s="32"/>
      <c r="N20" s="55">
        <f>+'[6]Tavola 7.15'!N24+'[6]Tavola 7.15'!N53</f>
        <v>926.282</v>
      </c>
      <c r="O20" s="57">
        <f t="shared" si="3"/>
        <v>19.76444792575951</v>
      </c>
      <c r="P20" s="32"/>
      <c r="Q20" s="55">
        <f t="shared" si="5"/>
        <v>4686.607</v>
      </c>
      <c r="R20" s="57">
        <f t="shared" si="6"/>
        <v>100</v>
      </c>
      <c r="T20" s="7"/>
      <c r="U20" s="6"/>
    </row>
    <row r="21" spans="1:21" s="5" customFormat="1" ht="9.75" customHeight="1">
      <c r="A21" s="4" t="s">
        <v>23</v>
      </c>
      <c r="B21" s="55">
        <f>+'[6]Tavola 7.15'!$B25+'[6]Tavola 7.15'!$B54</f>
        <v>118.603</v>
      </c>
      <c r="C21" s="57">
        <f t="shared" si="4"/>
        <v>10.46033112372512</v>
      </c>
      <c r="D21" s="32"/>
      <c r="E21" s="55">
        <f>+'[6]Tavola 7.15'!E25+'[6]Tavola 7.15'!E54</f>
        <v>338.43</v>
      </c>
      <c r="F21" s="57">
        <f t="shared" si="0"/>
        <v>29.848232019445486</v>
      </c>
      <c r="G21" s="32"/>
      <c r="H21" s="55">
        <f>+'[6]Tavola 7.15'!H25+'[6]Tavola 7.15'!H54</f>
        <v>37.672</v>
      </c>
      <c r="I21" s="57">
        <f t="shared" si="1"/>
        <v>3.322526361837161</v>
      </c>
      <c r="J21" s="32"/>
      <c r="K21" s="55">
        <f>+'[6]Tavola 7.15'!K25+'[6]Tavola 7.15'!K54</f>
        <v>340.622</v>
      </c>
      <c r="L21" s="57">
        <f t="shared" si="2"/>
        <v>30.041558038375914</v>
      </c>
      <c r="M21" s="32"/>
      <c r="N21" s="55">
        <f>+'[6]Tavola 7.15'!N25+'[6]Tavola 7.15'!N54</f>
        <v>298.509</v>
      </c>
      <c r="O21" s="57">
        <f t="shared" si="3"/>
        <v>26.3273524566163</v>
      </c>
      <c r="P21" s="32"/>
      <c r="Q21" s="55">
        <f t="shared" si="5"/>
        <v>1133.8360000000002</v>
      </c>
      <c r="R21" s="57">
        <f t="shared" si="6"/>
        <v>100</v>
      </c>
      <c r="T21" s="7"/>
      <c r="U21" s="6"/>
    </row>
    <row r="22" spans="1:21" s="5" customFormat="1" ht="9.75" customHeight="1">
      <c r="A22" s="4" t="s">
        <v>24</v>
      </c>
      <c r="B22" s="55">
        <f>+'[6]Tavola 7.15'!$B26+'[6]Tavola 7.15'!$B55</f>
        <v>28.432</v>
      </c>
      <c r="C22" s="57">
        <f t="shared" si="4"/>
        <v>10.255818315610254</v>
      </c>
      <c r="D22" s="32"/>
      <c r="E22" s="55">
        <f>+'[6]Tavola 7.15'!E26+'[6]Tavola 7.15'!E55</f>
        <v>77.321</v>
      </c>
      <c r="F22" s="57">
        <f t="shared" si="0"/>
        <v>27.89076139495289</v>
      </c>
      <c r="G22" s="32"/>
      <c r="H22" s="55">
        <f>+'[6]Tavola 7.15'!H26+'[6]Tavola 7.15'!H55</f>
        <v>8.409</v>
      </c>
      <c r="I22" s="57">
        <f t="shared" si="1"/>
        <v>3.0332433953280336</v>
      </c>
      <c r="J22" s="32"/>
      <c r="K22" s="55">
        <f>+'[6]Tavola 7.15'!K26+'[6]Tavola 7.15'!K55</f>
        <v>80.673</v>
      </c>
      <c r="L22" s="57">
        <f t="shared" si="2"/>
        <v>29.0998744715541</v>
      </c>
      <c r="M22" s="32"/>
      <c r="N22" s="55">
        <f>+'[6]Tavola 7.15'!N26+'[6]Tavola 7.15'!N55</f>
        <v>82.393</v>
      </c>
      <c r="O22" s="57">
        <f t="shared" si="3"/>
        <v>29.720302422554717</v>
      </c>
      <c r="P22" s="32"/>
      <c r="Q22" s="55">
        <f t="shared" si="5"/>
        <v>277.228</v>
      </c>
      <c r="R22" s="57">
        <f t="shared" si="6"/>
        <v>100</v>
      </c>
      <c r="T22" s="7"/>
      <c r="U22" s="6"/>
    </row>
    <row r="23" spans="1:21" s="5" customFormat="1" ht="9.75" customHeight="1">
      <c r="A23" s="4" t="s">
        <v>25</v>
      </c>
      <c r="B23" s="55">
        <f>+'[6]Tavola 7.15'!$B27+'[6]Tavola 7.15'!$B56</f>
        <v>405.385</v>
      </c>
      <c r="C23" s="57">
        <f t="shared" si="4"/>
        <v>8.470553082390355</v>
      </c>
      <c r="D23" s="32"/>
      <c r="E23" s="55">
        <f>+'[6]Tavola 7.15'!E27+'[6]Tavola 7.15'!E56</f>
        <v>1241.138</v>
      </c>
      <c r="F23" s="57">
        <f t="shared" si="0"/>
        <v>25.933681097158995</v>
      </c>
      <c r="G23" s="32"/>
      <c r="H23" s="55">
        <f>+'[6]Tavola 7.15'!H27+'[6]Tavola 7.15'!H56</f>
        <v>124.88400000000001</v>
      </c>
      <c r="I23" s="57">
        <f t="shared" si="1"/>
        <v>2.609461502377338</v>
      </c>
      <c r="J23" s="32"/>
      <c r="K23" s="55">
        <f>+'[6]Tavola 7.15'!K27+'[6]Tavola 7.15'!K56</f>
        <v>1687.937</v>
      </c>
      <c r="L23" s="57">
        <f t="shared" si="2"/>
        <v>35.26958313265347</v>
      </c>
      <c r="M23" s="32"/>
      <c r="N23" s="55">
        <f>+'[6]Tavola 7.15'!N27+'[6]Tavola 7.15'!N56</f>
        <v>1326.471</v>
      </c>
      <c r="O23" s="57">
        <f t="shared" si="3"/>
        <v>27.716721185419825</v>
      </c>
      <c r="P23" s="32"/>
      <c r="Q23" s="55">
        <f t="shared" si="5"/>
        <v>4785.8150000000005</v>
      </c>
      <c r="R23" s="57">
        <f t="shared" si="6"/>
        <v>100</v>
      </c>
      <c r="T23" s="7"/>
      <c r="U23" s="6"/>
    </row>
    <row r="24" spans="1:21" s="5" customFormat="1" ht="9.75" customHeight="1">
      <c r="A24" s="4" t="s">
        <v>26</v>
      </c>
      <c r="B24" s="55">
        <f>+'[6]Tavola 7.15'!$B28+'[6]Tavola 7.15'!$B57</f>
        <v>285.563</v>
      </c>
      <c r="C24" s="57">
        <f t="shared" si="4"/>
        <v>8.319065859939002</v>
      </c>
      <c r="D24" s="32"/>
      <c r="E24" s="55">
        <f>+'[6]Tavola 7.15'!E28+'[6]Tavola 7.15'!E57</f>
        <v>879.988</v>
      </c>
      <c r="F24" s="57">
        <f t="shared" si="0"/>
        <v>25.635947682143705</v>
      </c>
      <c r="G24" s="32"/>
      <c r="H24" s="55">
        <f>+'[6]Tavola 7.15'!H28+'[6]Tavola 7.15'!H57</f>
        <v>94.967</v>
      </c>
      <c r="I24" s="57">
        <f t="shared" si="1"/>
        <v>2.7665934575586726</v>
      </c>
      <c r="J24" s="32"/>
      <c r="K24" s="55">
        <f>+'[6]Tavola 7.15'!K28+'[6]Tavola 7.15'!K57</f>
        <v>1156.3780000000002</v>
      </c>
      <c r="L24" s="57">
        <f t="shared" si="2"/>
        <v>33.687784275219634</v>
      </c>
      <c r="M24" s="32"/>
      <c r="N24" s="55">
        <f>+'[6]Tavola 7.15'!N28+'[6]Tavola 7.15'!N57</f>
        <v>1015.737</v>
      </c>
      <c r="O24" s="57">
        <f t="shared" si="3"/>
        <v>29.590608725138974</v>
      </c>
      <c r="P24" s="32"/>
      <c r="Q24" s="55">
        <f t="shared" si="5"/>
        <v>3432.6330000000007</v>
      </c>
      <c r="R24" s="57">
        <f t="shared" si="6"/>
        <v>100</v>
      </c>
      <c r="T24" s="7"/>
      <c r="U24" s="6"/>
    </row>
    <row r="25" spans="1:21" s="5" customFormat="1" ht="9.75" customHeight="1">
      <c r="A25" s="4" t="s">
        <v>27</v>
      </c>
      <c r="B25" s="55">
        <f>+'[6]Tavola 7.15'!$B29+'[6]Tavola 7.15'!$B58</f>
        <v>44.708</v>
      </c>
      <c r="C25" s="57">
        <f t="shared" si="4"/>
        <v>8.844872474617581</v>
      </c>
      <c r="D25" s="32"/>
      <c r="E25" s="55">
        <f>+'[6]Tavola 7.15'!E29+'[6]Tavola 7.15'!E58</f>
        <v>141.91</v>
      </c>
      <c r="F25" s="57">
        <f t="shared" si="0"/>
        <v>28.074972105059075</v>
      </c>
      <c r="G25" s="32"/>
      <c r="H25" s="55">
        <f>+'[6]Tavola 7.15'!H29+'[6]Tavola 7.15'!H58</f>
        <v>19.158</v>
      </c>
      <c r="I25" s="57">
        <f t="shared" si="1"/>
        <v>3.790150909652046</v>
      </c>
      <c r="J25" s="32"/>
      <c r="K25" s="55">
        <f>+'[6]Tavola 7.15'!K29+'[6]Tavola 7.15'!K58</f>
        <v>146.986</v>
      </c>
      <c r="L25" s="57">
        <f t="shared" si="2"/>
        <v>29.079189978396258</v>
      </c>
      <c r="M25" s="32"/>
      <c r="N25" s="55">
        <f>+'[6]Tavola 7.15'!N29+'[6]Tavola 7.15'!N58</f>
        <v>152.70600000000002</v>
      </c>
      <c r="O25" s="57">
        <f t="shared" si="3"/>
        <v>30.210814532275045</v>
      </c>
      <c r="P25" s="32"/>
      <c r="Q25" s="55">
        <f t="shared" si="5"/>
        <v>505.46799999999996</v>
      </c>
      <c r="R25" s="57">
        <f t="shared" si="6"/>
        <v>100</v>
      </c>
      <c r="T25" s="7"/>
      <c r="U25" s="6"/>
    </row>
    <row r="26" spans="1:21" s="5" customFormat="1" ht="9.75" customHeight="1">
      <c r="A26" s="4" t="s">
        <v>28</v>
      </c>
      <c r="B26" s="55">
        <f>+'[6]Tavola 7.15'!$B30+'[6]Tavola 7.15'!$B59</f>
        <v>165.082</v>
      </c>
      <c r="C26" s="57">
        <f t="shared" si="4"/>
        <v>9.73239194157334</v>
      </c>
      <c r="D26" s="32"/>
      <c r="E26" s="55">
        <f>+'[6]Tavola 7.15'!E30+'[6]Tavola 7.15'!E59</f>
        <v>480.676</v>
      </c>
      <c r="F26" s="57">
        <f t="shared" si="0"/>
        <v>28.338203007642914</v>
      </c>
      <c r="G26" s="32"/>
      <c r="H26" s="55">
        <f>+'[6]Tavola 7.15'!H30+'[6]Tavola 7.15'!H59</f>
        <v>30.633</v>
      </c>
      <c r="I26" s="57">
        <f t="shared" si="1"/>
        <v>1.8059652920743396</v>
      </c>
      <c r="J26" s="32"/>
      <c r="K26" s="55">
        <f>+'[6]Tavola 7.15'!K30+'[6]Tavola 7.15'!K59</f>
        <v>513.178</v>
      </c>
      <c r="L26" s="57">
        <f t="shared" si="2"/>
        <v>30.25435499807807</v>
      </c>
      <c r="M26" s="32"/>
      <c r="N26" s="55">
        <f>+'[6]Tavola 7.15'!N30+'[6]Tavola 7.15'!N59</f>
        <v>506.643</v>
      </c>
      <c r="O26" s="57">
        <f t="shared" si="3"/>
        <v>29.86908476063134</v>
      </c>
      <c r="P26" s="32"/>
      <c r="Q26" s="55">
        <f t="shared" si="5"/>
        <v>1696.212</v>
      </c>
      <c r="R26" s="57">
        <f t="shared" si="6"/>
        <v>100</v>
      </c>
      <c r="T26" s="7"/>
      <c r="U26" s="6"/>
    </row>
    <row r="27" spans="1:21" s="5" customFormat="1" ht="9.75" customHeight="1">
      <c r="A27" s="4" t="s">
        <v>29</v>
      </c>
      <c r="B27" s="55">
        <f>+'[6]Tavola 7.15'!$B31+'[6]Tavola 7.15'!$B60</f>
        <v>349.51</v>
      </c>
      <c r="C27" s="57">
        <f t="shared" si="4"/>
        <v>8.310597741959876</v>
      </c>
      <c r="D27" s="32"/>
      <c r="E27" s="55">
        <f>+'[6]Tavola 7.15'!E31+'[6]Tavola 7.15'!E60</f>
        <v>1104.933</v>
      </c>
      <c r="F27" s="57">
        <f t="shared" si="0"/>
        <v>26.27293552349561</v>
      </c>
      <c r="G27" s="32"/>
      <c r="H27" s="55">
        <f>+'[6]Tavola 7.15'!H31+'[6]Tavola 7.15'!H60</f>
        <v>63.032</v>
      </c>
      <c r="I27" s="57">
        <f t="shared" si="1"/>
        <v>1.4987656916002827</v>
      </c>
      <c r="J27" s="32"/>
      <c r="K27" s="55">
        <f>+'[6]Tavola 7.15'!K31+'[6]Tavola 7.15'!K60</f>
        <v>1444.319</v>
      </c>
      <c r="L27" s="57">
        <f t="shared" si="2"/>
        <v>34.342806271836984</v>
      </c>
      <c r="M27" s="32"/>
      <c r="N27" s="55">
        <f>+'[6]Tavola 7.15'!N31+'[6]Tavola 7.15'!N60</f>
        <v>1243.8</v>
      </c>
      <c r="O27" s="57">
        <f t="shared" si="3"/>
        <v>29.57489477110724</v>
      </c>
      <c r="P27" s="32"/>
      <c r="Q27" s="55">
        <f t="shared" si="5"/>
        <v>4205.594</v>
      </c>
      <c r="R27" s="57">
        <f t="shared" si="6"/>
        <v>100</v>
      </c>
      <c r="T27" s="7"/>
      <c r="U27" s="6"/>
    </row>
    <row r="28" spans="1:21" s="5" customFormat="1" ht="9.75" customHeight="1">
      <c r="A28" s="4" t="s">
        <v>30</v>
      </c>
      <c r="B28" s="55">
        <f>+'[6]Tavola 7.15'!$B32+'[6]Tavola 7.15'!$B61</f>
        <v>121.636</v>
      </c>
      <c r="C28" s="57">
        <f t="shared" si="4"/>
        <v>8.427835497985471</v>
      </c>
      <c r="D28" s="32"/>
      <c r="E28" s="55">
        <f>+'[6]Tavola 7.15'!E32+'[6]Tavola 7.15'!E61</f>
        <v>362.657</v>
      </c>
      <c r="F28" s="57">
        <f t="shared" si="0"/>
        <v>25.127540680332444</v>
      </c>
      <c r="G28" s="32"/>
      <c r="H28" s="55">
        <f>+'[6]Tavola 7.15'!H32+'[6]Tavola 7.15'!H61</f>
        <v>35.456</v>
      </c>
      <c r="I28" s="57">
        <f t="shared" si="1"/>
        <v>2.4566521047763237</v>
      </c>
      <c r="J28" s="32"/>
      <c r="K28" s="55">
        <f>+'[6]Tavola 7.15'!K32+'[6]Tavola 7.15'!K61</f>
        <v>536.4639999999999</v>
      </c>
      <c r="L28" s="57">
        <f t="shared" si="2"/>
        <v>37.17016625498436</v>
      </c>
      <c r="M28" s="32"/>
      <c r="N28" s="55">
        <f>+'[6]Tavola 7.15'!N32+'[6]Tavola 7.15'!N61</f>
        <v>387.052</v>
      </c>
      <c r="O28" s="57">
        <f t="shared" si="3"/>
        <v>26.817805461921413</v>
      </c>
      <c r="P28" s="32"/>
      <c r="Q28" s="55">
        <f t="shared" si="5"/>
        <v>1443.2649999999999</v>
      </c>
      <c r="R28" s="57">
        <f t="shared" si="6"/>
        <v>100</v>
      </c>
      <c r="T28" s="7"/>
      <c r="U28" s="6"/>
    </row>
    <row r="29" spans="1:49" s="13" customFormat="1" ht="9.75" customHeight="1">
      <c r="A29" s="12" t="s">
        <v>31</v>
      </c>
      <c r="B29" s="49">
        <f>SUM(B9:B28)</f>
        <v>5162.3820000000005</v>
      </c>
      <c r="C29" s="60">
        <f>+B29/$Q$29*100</f>
        <v>10.211870545692898</v>
      </c>
      <c r="D29" s="37"/>
      <c r="E29" s="49">
        <f>SUM(E9:E28)</f>
        <v>13740.909</v>
      </c>
      <c r="F29" s="60">
        <f>+E29/$Q$29*100</f>
        <v>27.18132518828449</v>
      </c>
      <c r="G29" s="37"/>
      <c r="H29" s="49">
        <f>SUM(H9:H28)</f>
        <v>2644.46</v>
      </c>
      <c r="I29" s="60">
        <f>+H29/$Q$29*100</f>
        <v>5.2310896759021395</v>
      </c>
      <c r="J29" s="37"/>
      <c r="K29" s="49">
        <f>SUM(K9:K28)</f>
        <v>15935.909</v>
      </c>
      <c r="L29" s="60">
        <f>+K29/$Q$29*100</f>
        <v>31.523323871798397</v>
      </c>
      <c r="M29" s="37"/>
      <c r="N29" s="49">
        <f>SUM(N9:N28)</f>
        <v>13069.095999999998</v>
      </c>
      <c r="O29" s="60">
        <f>+N29/$Q$29*100</f>
        <v>25.852390718322056</v>
      </c>
      <c r="P29" s="37"/>
      <c r="Q29" s="49">
        <f>SUM(Q9:Q28)</f>
        <v>50552.75600000001</v>
      </c>
      <c r="R29" s="60">
        <f>+Q29/$Q29*100</f>
        <v>100</v>
      </c>
      <c r="T29" s="7"/>
      <c r="U29" s="6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21" s="16" customFormat="1" ht="3.75" customHeight="1">
      <c r="A30" s="21"/>
      <c r="B30" s="40"/>
      <c r="C30" s="41"/>
      <c r="D30" s="40"/>
      <c r="E30" s="40"/>
      <c r="F30" s="41"/>
      <c r="G30" s="40"/>
      <c r="H30" s="40"/>
      <c r="I30" s="41"/>
      <c r="J30" s="40"/>
      <c r="K30" s="40"/>
      <c r="L30" s="41"/>
      <c r="M30" s="40"/>
      <c r="N30" s="40"/>
      <c r="O30" s="41"/>
      <c r="P30" s="40"/>
      <c r="Q30" s="40"/>
      <c r="R30" s="42"/>
      <c r="T30" s="15"/>
      <c r="U30" s="14"/>
    </row>
    <row r="31" spans="1:21" s="16" customFormat="1" ht="7.5" customHeight="1">
      <c r="A31" s="20"/>
      <c r="B31" s="43"/>
      <c r="C31" s="44"/>
      <c r="D31" s="43"/>
      <c r="E31" s="43"/>
      <c r="F31" s="44"/>
      <c r="G31" s="43"/>
      <c r="H31" s="43"/>
      <c r="I31" s="44"/>
      <c r="J31" s="43"/>
      <c r="K31" s="43"/>
      <c r="L31" s="44"/>
      <c r="M31" s="43"/>
      <c r="N31" s="43"/>
      <c r="O31" s="44"/>
      <c r="P31" s="43"/>
      <c r="Q31" s="43"/>
      <c r="R31" s="45"/>
      <c r="T31" s="15"/>
      <c r="U31" s="14"/>
    </row>
    <row r="32" spans="1:17" ht="9" customHeight="1">
      <c r="A32" s="22" t="s">
        <v>43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4" spans="2:17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8" ht="12.75">
      <c r="A35" s="4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2.75">
      <c r="A36" s="4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12.75">
      <c r="A37" s="4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2.75">
      <c r="A38" s="4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12.75">
      <c r="A39" s="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2.75">
      <c r="A40" s="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2.75">
      <c r="A41" s="4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12.75">
      <c r="A42" s="4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12.75">
      <c r="A43" s="4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2.75">
      <c r="A44" s="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12.75">
      <c r="A45" s="4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12.75">
      <c r="A46" s="4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ht="12.75">
      <c r="A47" s="4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ht="12.75">
      <c r="A48" s="4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ht="12.75">
      <c r="A49" s="4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12.75">
      <c r="A50" s="4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12.75">
      <c r="A51" s="4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2.75">
      <c r="A52" s="4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ht="12.75">
      <c r="A53" s="4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ht="12.75">
      <c r="A54" s="4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ht="12.75">
      <c r="A55" s="4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ht="12.75">
      <c r="A56" s="4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ht="12.75">
      <c r="A57" s="12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ht="12.75">
      <c r="A58" s="12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12.75">
      <c r="A59" s="12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2.75">
      <c r="A60" s="2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</sheetData>
  <mergeCells count="7">
    <mergeCell ref="A5:A7"/>
    <mergeCell ref="Q5:R5"/>
    <mergeCell ref="B5:C5"/>
    <mergeCell ref="E5:F5"/>
    <mergeCell ref="K5:L5"/>
    <mergeCell ref="N5:O5"/>
    <mergeCell ref="H5:I5"/>
  </mergeCells>
  <printOptions/>
  <pageMargins left="0.29" right="0.7874015748031497" top="0.7874015748031497" bottom="1.653543307086614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missoriA</dc:creator>
  <cp:keywords/>
  <dc:description/>
  <cp:lastModifiedBy>Giovanna Pizzi</cp:lastModifiedBy>
  <cp:lastPrinted>2008-11-20T13:47:09Z</cp:lastPrinted>
  <dcterms:created xsi:type="dcterms:W3CDTF">2005-10-03T12:12:51Z</dcterms:created>
  <dcterms:modified xsi:type="dcterms:W3CDTF">2008-12-19T11:13:02Z</dcterms:modified>
  <cp:category/>
  <cp:version/>
  <cp:contentType/>
  <cp:contentStatus/>
</cp:coreProperties>
</file>