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8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<sst xmlns="http://schemas.openxmlformats.org/spreadsheetml/2006/main" count="77" uniqueCount="69">
  <si>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COD. NUTS2</t>
  </si>
  <si>
    <t xml:space="preserve">REGIONE </t>
  </si>
  <si>
    <t>BE23</t>
  </si>
  <si>
    <t>BE25</t>
  </si>
  <si>
    <t>ES12</t>
  </si>
  <si>
    <t>PRINCIPADO DE ASTURIAS</t>
  </si>
  <si>
    <t>ITC3</t>
  </si>
  <si>
    <t>LIGURIA</t>
  </si>
  <si>
    <t>ITD4</t>
  </si>
  <si>
    <t>ITD5</t>
  </si>
  <si>
    <t>EMILIA-ROMAGNA</t>
  </si>
  <si>
    <t>ITE1</t>
  </si>
  <si>
    <t>ITE4</t>
  </si>
  <si>
    <t>UKC2</t>
  </si>
  <si>
    <t>UKH1</t>
  </si>
  <si>
    <t>UKK4</t>
  </si>
  <si>
    <t xml:space="preserve">UKM2 </t>
  </si>
  <si>
    <t xml:space="preserve">UKM3 </t>
  </si>
  <si>
    <t xml:space="preserve">PROV. WEST-VLAANDEREN </t>
  </si>
  <si>
    <t>MASCHI</t>
  </si>
  <si>
    <t>FEMMINE</t>
  </si>
  <si>
    <t>TOTALE</t>
  </si>
  <si>
    <t>No titolo licenza  elementare o licenza media</t>
  </si>
  <si>
    <t>Diploma o post diploma</t>
  </si>
  <si>
    <t>Laurea o post laurea</t>
  </si>
  <si>
    <t>Totale</t>
  </si>
  <si>
    <t>NORRA MELLANSVERIGE</t>
  </si>
  <si>
    <t>MELLERSTA NORRLAND</t>
  </si>
  <si>
    <t>OVRE NORRLAND</t>
  </si>
  <si>
    <t>SMALAND MED OAMA</t>
  </si>
  <si>
    <t xml:space="preserve">EAST ANGLIA </t>
  </si>
  <si>
    <t xml:space="preserve">EASTERN SCOTLAND </t>
  </si>
  <si>
    <t xml:space="preserve">SOUTH WESTERN SCOTLAND 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</si>
  <si>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</si>
  <si>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</si>
  <si>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</si>
  <si>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</si>
  <si>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</si>
  <si>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</si>
  <si>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</si>
  <si>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OSTRA MELLANSVERIGE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</si>
  <si>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</si>
  <si>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</si>
  <si>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</si>
  <si>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</si>
  <si>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</si>
  <si>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</si>
  <si>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</si>
  <si>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</si>
  <si>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</si>
  <si>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</si>
  <si>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</si>
  <si>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</si>
  <si>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</si>
  <si>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r>
      <t xml:space="preserve">Fonte: </t>
    </r>
    <r>
      <rPr>
        <sz val="7"/>
        <rFont val="Arial"/>
        <family val="0"/>
      </rPr>
      <t>EUROSTAT</t>
    </r>
  </si>
  <si>
    <t xml:space="preserve">PROV. OOST-VLAANDEREN </t>
  </si>
  <si>
    <t>NORTHUMBERLAND AND TYNE &amp; WEAR</t>
  </si>
  <si>
    <t xml:space="preserve">LANCASHIRE </t>
  </si>
  <si>
    <t>EAST YORKSHIRE AND NORTHERN LINCOLNSHIRE</t>
  </si>
  <si>
    <t xml:space="preserve">ESSEX </t>
  </si>
  <si>
    <t xml:space="preserve">SURREY, EAST AND WEST SUSSEX </t>
  </si>
  <si>
    <t>DEVON</t>
  </si>
  <si>
    <t xml:space="preserve">EAST WALES </t>
  </si>
  <si>
    <t xml:space="preserve">NORTH EASTERN SCOTLAND </t>
  </si>
  <si>
    <t xml:space="preserve">HIGLANDS AND ISLANDS </t>
  </si>
  <si>
    <t xml:space="preserve">COMPLESSO UE 27 </t>
  </si>
  <si>
    <t>CUMBRIA</t>
  </si>
  <si>
    <r>
      <t xml:space="preserve">Tavola 25.6 Popolazione di 15 anni e più per sesso e titolo di studio - Anno 2007 </t>
    </r>
    <r>
      <rPr>
        <i/>
        <sz val="9"/>
        <rFont val="Arial"/>
        <family val="2"/>
      </rPr>
      <t>(in migliaia)</t>
    </r>
  </si>
  <si>
    <t>ITE3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</si>
</sst>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18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184" fontId="3" fillId="0" borderId="1" xfId="0" applyNumberFormat="1" applyFont="1" applyBorder="1" applyAlignment="1">
      <alignment/>
    </xf>
    <xf numFmtId="184" fontId="3" fillId="0" borderId="0" xfId="0" applyNumberFormat="1" applyFont="1" applyAlignment="1">
      <alignment horizontal="right"/>
    </xf>
    <xf numFmtId="18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8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7.7109375" style="0" customWidth="1"/>
    <col min="2" max="2" width="33.7109375" style="0" customWidth="1"/>
  </cols>
  <sheetData>
    <row r="1" spans="1:2" ht="12.75">
      <c r="A1" s="7" t="s">
        <v>67</v>
      </c>
      <c r="B1" s="7"/>
    </row>
    <row r="2" ht="9" customHeight="1"/>
    <row r="3" spans="1:14" ht="22.5" customHeight="1">
      <c r="A3" s="27" t="s">
        <v>0</v>
      </c>
      <c r="B3" s="25" t="s">
        <v>1</v>
      </c>
      <c r="C3" s="29" t="s">
        <v>19</v>
      </c>
      <c r="D3" s="30"/>
      <c r="E3" s="30"/>
      <c r="F3" s="30"/>
      <c r="G3" s="23" t="s">
        <v>20</v>
      </c>
      <c r="H3" s="23"/>
      <c r="I3" s="23"/>
      <c r="J3" s="31"/>
      <c r="K3" s="23" t="s">
        <v>21</v>
      </c>
      <c r="L3" s="23"/>
      <c r="M3" s="23"/>
      <c r="N3" s="24"/>
    </row>
    <row r="4" spans="1:14" ht="36">
      <c r="A4" s="28"/>
      <c r="B4" s="26"/>
      <c r="C4" s="8" t="s">
        <v>22</v>
      </c>
      <c r="D4" s="8" t="s">
        <v>23</v>
      </c>
      <c r="E4" s="8" t="s">
        <v>24</v>
      </c>
      <c r="F4" s="9" t="s">
        <v>25</v>
      </c>
      <c r="G4" s="8" t="s">
        <v>22</v>
      </c>
      <c r="H4" s="8" t="s">
        <v>23</v>
      </c>
      <c r="I4" s="8" t="s">
        <v>24</v>
      </c>
      <c r="J4" s="9" t="s">
        <v>25</v>
      </c>
      <c r="K4" s="8" t="s">
        <v>22</v>
      </c>
      <c r="L4" s="8" t="s">
        <v>23</v>
      </c>
      <c r="M4" s="8" t="s">
        <v>24</v>
      </c>
      <c r="N4" s="9" t="s">
        <v>25</v>
      </c>
    </row>
    <row r="5" spans="1:2" ht="9" customHeight="1">
      <c r="A5" s="10"/>
      <c r="B5" s="1"/>
    </row>
    <row r="6" spans="1:15" ht="9" customHeight="1">
      <c r="A6" s="2" t="s">
        <v>2</v>
      </c>
      <c r="B6" s="2" t="s">
        <v>55</v>
      </c>
      <c r="C6" s="11">
        <v>100.1</v>
      </c>
      <c r="D6" s="11">
        <v>149.3</v>
      </c>
      <c r="E6" s="11">
        <v>111.9</v>
      </c>
      <c r="F6" s="11">
        <f>SUM(C6:E6)-0.1</f>
        <v>361.2</v>
      </c>
      <c r="G6" s="14">
        <v>59.9</v>
      </c>
      <c r="H6" s="14">
        <v>116</v>
      </c>
      <c r="I6" s="14">
        <v>118.5</v>
      </c>
      <c r="J6" s="11">
        <f>SUM(G6:I6)</f>
        <v>294.4</v>
      </c>
      <c r="K6" s="14">
        <f>+C6+G6-0.1</f>
        <v>159.9</v>
      </c>
      <c r="L6" s="14">
        <f>+D6+H6</f>
        <v>265.3</v>
      </c>
      <c r="M6" s="14">
        <f>+E6+I6</f>
        <v>230.4</v>
      </c>
      <c r="N6" s="11">
        <f aca="true" t="shared" si="0" ref="N6:N12">SUM(K6:M6)</f>
        <v>655.6</v>
      </c>
      <c r="O6" s="11"/>
    </row>
    <row r="7" spans="1:15" ht="9" customHeight="1">
      <c r="A7" s="2" t="s">
        <v>3</v>
      </c>
      <c r="B7" s="2" t="s">
        <v>18</v>
      </c>
      <c r="C7" s="11">
        <v>77.5</v>
      </c>
      <c r="D7" s="11">
        <v>127.4</v>
      </c>
      <c r="E7" s="11">
        <v>83.1</v>
      </c>
      <c r="F7" s="11">
        <f>SUM(C7:E7)</f>
        <v>288</v>
      </c>
      <c r="G7" s="14">
        <v>56.1</v>
      </c>
      <c r="H7" s="14">
        <v>91.5</v>
      </c>
      <c r="I7" s="14">
        <v>88</v>
      </c>
      <c r="J7" s="11">
        <f>SUM(G7:I7)+0.1</f>
        <v>235.7</v>
      </c>
      <c r="K7" s="14">
        <f aca="true" t="shared" si="1" ref="K7:K33">+C7+G7</f>
        <v>133.6</v>
      </c>
      <c r="L7" s="14">
        <f>+D7+H7+0.1</f>
        <v>219</v>
      </c>
      <c r="M7" s="14">
        <f aca="true" t="shared" si="2" ref="M7:M31">+E7+I7</f>
        <v>171.1</v>
      </c>
      <c r="N7" s="11">
        <f t="shared" si="0"/>
        <v>523.7</v>
      </c>
      <c r="O7" s="11"/>
    </row>
    <row r="8" spans="1:15" ht="9" customHeight="1">
      <c r="A8" s="2" t="s">
        <v>4</v>
      </c>
      <c r="B8" s="2" t="s">
        <v>5</v>
      </c>
      <c r="C8" s="11">
        <v>118.1</v>
      </c>
      <c r="D8" s="11">
        <v>61.8</v>
      </c>
      <c r="E8" s="11">
        <v>85</v>
      </c>
      <c r="F8" s="11">
        <f>SUM(C8:E8)</f>
        <v>264.9</v>
      </c>
      <c r="G8" s="14">
        <v>76.8</v>
      </c>
      <c r="H8" s="14">
        <v>49.4</v>
      </c>
      <c r="I8" s="14">
        <v>82.4</v>
      </c>
      <c r="J8" s="11">
        <f aca="true" t="shared" si="3" ref="J8:J15">SUM(G8:I8)</f>
        <v>208.6</v>
      </c>
      <c r="K8" s="14">
        <f t="shared" si="1"/>
        <v>194.89999999999998</v>
      </c>
      <c r="L8" s="14">
        <f aca="true" t="shared" si="4" ref="L8:L32">+D8+H8</f>
        <v>111.19999999999999</v>
      </c>
      <c r="M8" s="14">
        <f t="shared" si="2"/>
        <v>167.4</v>
      </c>
      <c r="N8" s="11">
        <f t="shared" si="0"/>
        <v>473.5</v>
      </c>
      <c r="O8" s="11"/>
    </row>
    <row r="9" spans="1:15" ht="9" customHeight="1">
      <c r="A9" s="3" t="s">
        <v>6</v>
      </c>
      <c r="B9" s="3" t="s">
        <v>7</v>
      </c>
      <c r="C9" s="12">
        <v>149.2</v>
      </c>
      <c r="D9" s="12">
        <v>174.9</v>
      </c>
      <c r="E9" s="12">
        <v>60.8</v>
      </c>
      <c r="F9" s="12">
        <f>SUM(C9:E9)</f>
        <v>384.90000000000003</v>
      </c>
      <c r="G9" s="13">
        <v>87</v>
      </c>
      <c r="H9" s="13">
        <v>149</v>
      </c>
      <c r="I9" s="13">
        <v>61.1</v>
      </c>
      <c r="J9" s="12">
        <f t="shared" si="3"/>
        <v>297.1</v>
      </c>
      <c r="K9" s="13">
        <f t="shared" si="1"/>
        <v>236.2</v>
      </c>
      <c r="L9" s="13">
        <f>+D9+H9</f>
        <v>323.9</v>
      </c>
      <c r="M9" s="13">
        <f t="shared" si="2"/>
        <v>121.9</v>
      </c>
      <c r="N9" s="12">
        <f t="shared" si="0"/>
        <v>681.9999999999999</v>
      </c>
      <c r="O9" s="11"/>
    </row>
    <row r="10" spans="1:15" ht="9" customHeight="1">
      <c r="A10" s="2" t="s">
        <v>8</v>
      </c>
      <c r="B10" s="2" t="s">
        <v>33</v>
      </c>
      <c r="C10" s="11">
        <v>117.2</v>
      </c>
      <c r="D10" s="11">
        <v>154.5</v>
      </c>
      <c r="E10" s="11">
        <v>39.7</v>
      </c>
      <c r="F10" s="11">
        <f>SUM(C10:E10)</f>
        <v>311.4</v>
      </c>
      <c r="G10" s="14">
        <v>72.2</v>
      </c>
      <c r="H10" s="14">
        <v>115.6</v>
      </c>
      <c r="I10" s="14">
        <v>41.5</v>
      </c>
      <c r="J10" s="11">
        <f t="shared" si="3"/>
        <v>229.3</v>
      </c>
      <c r="K10" s="14">
        <f t="shared" si="1"/>
        <v>189.4</v>
      </c>
      <c r="L10" s="14">
        <f t="shared" si="4"/>
        <v>270.1</v>
      </c>
      <c r="M10" s="14">
        <f t="shared" si="2"/>
        <v>81.2</v>
      </c>
      <c r="N10" s="11">
        <f t="shared" si="0"/>
        <v>540.7</v>
      </c>
      <c r="O10" s="11"/>
    </row>
    <row r="11" spans="1:15" ht="9" customHeight="1">
      <c r="A11" s="2" t="s">
        <v>9</v>
      </c>
      <c r="B11" s="2" t="s">
        <v>10</v>
      </c>
      <c r="C11" s="11">
        <v>485.9</v>
      </c>
      <c r="D11" s="11">
        <v>493</v>
      </c>
      <c r="E11" s="11">
        <v>152</v>
      </c>
      <c r="F11" s="11">
        <f>SUM(C11:E11)+0.1</f>
        <v>1131</v>
      </c>
      <c r="G11" s="14">
        <v>273.1</v>
      </c>
      <c r="H11" s="14">
        <v>439</v>
      </c>
      <c r="I11" s="14">
        <v>167.6</v>
      </c>
      <c r="J11" s="11">
        <f t="shared" si="3"/>
        <v>879.7</v>
      </c>
      <c r="K11" s="14">
        <f>+C11+G11+0.1</f>
        <v>759.1</v>
      </c>
      <c r="L11" s="14">
        <f t="shared" si="4"/>
        <v>932</v>
      </c>
      <c r="M11" s="14">
        <f t="shared" si="2"/>
        <v>319.6</v>
      </c>
      <c r="N11" s="11">
        <f t="shared" si="0"/>
        <v>2010.6999999999998</v>
      </c>
      <c r="O11" s="11"/>
    </row>
    <row r="12" spans="1:15" ht="9" customHeight="1">
      <c r="A12" s="2" t="s">
        <v>11</v>
      </c>
      <c r="B12" s="2" t="s">
        <v>34</v>
      </c>
      <c r="C12" s="11">
        <v>446.7</v>
      </c>
      <c r="D12" s="11">
        <v>345.3</v>
      </c>
      <c r="E12" s="11">
        <v>123.9</v>
      </c>
      <c r="F12" s="11">
        <f>SUM(C12:E12)</f>
        <v>915.9</v>
      </c>
      <c r="G12" s="14">
        <v>251.9</v>
      </c>
      <c r="H12" s="14">
        <v>315.5</v>
      </c>
      <c r="I12" s="14">
        <v>135.9</v>
      </c>
      <c r="J12" s="11">
        <f t="shared" si="3"/>
        <v>703.3</v>
      </c>
      <c r="K12" s="14">
        <f t="shared" si="1"/>
        <v>698.6</v>
      </c>
      <c r="L12" s="14">
        <f t="shared" si="4"/>
        <v>660.8</v>
      </c>
      <c r="M12" s="14">
        <f t="shared" si="2"/>
        <v>259.8</v>
      </c>
      <c r="N12" s="11">
        <f t="shared" si="0"/>
        <v>1619.2</v>
      </c>
      <c r="O12" s="11"/>
    </row>
    <row r="13" spans="1:15" ht="9" customHeight="1">
      <c r="A13" s="2" t="s">
        <v>68</v>
      </c>
      <c r="B13" s="2" t="s">
        <v>35</v>
      </c>
      <c r="C13" s="11">
        <v>167.96</v>
      </c>
      <c r="D13" s="11">
        <v>174.2</v>
      </c>
      <c r="E13" s="11">
        <v>49.9</v>
      </c>
      <c r="F13" s="11">
        <f>SUM(C13:E13)-0.1</f>
        <v>391.9599999999999</v>
      </c>
      <c r="G13" s="14">
        <v>91.3</v>
      </c>
      <c r="H13" s="14">
        <v>144.7</v>
      </c>
      <c r="I13" s="14">
        <v>54.1</v>
      </c>
      <c r="J13" s="11">
        <f t="shared" si="3"/>
        <v>290.1</v>
      </c>
      <c r="K13" s="14">
        <f>+C13+G13-0.1</f>
        <v>259.15999999999997</v>
      </c>
      <c r="L13" s="14">
        <f t="shared" si="4"/>
        <v>318.9</v>
      </c>
      <c r="M13" s="14">
        <f t="shared" si="2"/>
        <v>104</v>
      </c>
      <c r="N13" s="11">
        <f>SUM(K13:M13)-0.1</f>
        <v>681.9599999999999</v>
      </c>
      <c r="O13" s="11"/>
    </row>
    <row r="14" spans="1:15" ht="9" customHeight="1">
      <c r="A14" s="2" t="s">
        <v>12</v>
      </c>
      <c r="B14" s="2" t="s">
        <v>36</v>
      </c>
      <c r="C14" s="11">
        <v>473.1</v>
      </c>
      <c r="D14" s="11">
        <v>663.9</v>
      </c>
      <c r="E14" s="11">
        <v>247.2</v>
      </c>
      <c r="F14" s="11">
        <f>SUM(C14:E14)</f>
        <v>1384.2</v>
      </c>
      <c r="G14" s="14">
        <v>228.5</v>
      </c>
      <c r="H14" s="14">
        <v>503.8</v>
      </c>
      <c r="I14" s="14">
        <v>249.5</v>
      </c>
      <c r="J14" s="11">
        <f t="shared" si="3"/>
        <v>981.8</v>
      </c>
      <c r="K14" s="14">
        <f t="shared" si="1"/>
        <v>701.6</v>
      </c>
      <c r="L14" s="14">
        <f t="shared" si="4"/>
        <v>1167.7</v>
      </c>
      <c r="M14" s="14">
        <f t="shared" si="2"/>
        <v>496.7</v>
      </c>
      <c r="N14" s="11">
        <f>SUM(K14:M14)</f>
        <v>2366</v>
      </c>
      <c r="O14" s="11"/>
    </row>
    <row r="15" spans="1:15" ht="9" customHeight="1">
      <c r="A15" s="2" t="s">
        <v>37</v>
      </c>
      <c r="B15" s="2" t="s">
        <v>38</v>
      </c>
      <c r="C15" s="11">
        <v>33.9</v>
      </c>
      <c r="D15" s="11">
        <v>31.9</v>
      </c>
      <c r="E15" s="11">
        <v>9.5</v>
      </c>
      <c r="F15" s="11">
        <f>SUM(C15:E15)+0.1</f>
        <v>75.39999999999999</v>
      </c>
      <c r="G15" s="14">
        <v>14.7</v>
      </c>
      <c r="H15" s="14">
        <v>21.6</v>
      </c>
      <c r="I15" s="14">
        <v>10.7</v>
      </c>
      <c r="J15" s="11">
        <f t="shared" si="3"/>
        <v>47</v>
      </c>
      <c r="K15" s="14">
        <f>+C15+G15+0.1</f>
        <v>48.699999999999996</v>
      </c>
      <c r="L15" s="14">
        <f t="shared" si="4"/>
        <v>53.5</v>
      </c>
      <c r="M15" s="14">
        <f t="shared" si="2"/>
        <v>20.2</v>
      </c>
      <c r="N15" s="11">
        <f>SUM(K15:M15)</f>
        <v>122.39999999999999</v>
      </c>
      <c r="O15" s="11"/>
    </row>
    <row r="16" spans="1:15" s="22" customFormat="1" ht="9" customHeight="1">
      <c r="A16" s="21" t="s">
        <v>39</v>
      </c>
      <c r="B16" s="21" t="s">
        <v>40</v>
      </c>
      <c r="C16" s="11">
        <v>72.7</v>
      </c>
      <c r="D16" s="11">
        <v>245.5</v>
      </c>
      <c r="E16" s="11">
        <v>92.3</v>
      </c>
      <c r="F16" s="11">
        <v>412.9</v>
      </c>
      <c r="G16" s="11">
        <v>49</v>
      </c>
      <c r="H16" s="14">
        <v>192.1</v>
      </c>
      <c r="I16" s="14">
        <v>128.6</v>
      </c>
      <c r="J16" s="11">
        <v>374</v>
      </c>
      <c r="K16" s="14">
        <f t="shared" si="1"/>
        <v>121.7</v>
      </c>
      <c r="L16" s="14">
        <f>+D16+H16-0.1</f>
        <v>437.5</v>
      </c>
      <c r="M16" s="14">
        <f>+E16+I16+0.1</f>
        <v>220.99999999999997</v>
      </c>
      <c r="N16" s="11">
        <f>+J16+F16</f>
        <v>786.9</v>
      </c>
      <c r="O16" s="11"/>
    </row>
    <row r="17" spans="1:15" ht="9" customHeight="1">
      <c r="A17" s="2" t="s">
        <v>41</v>
      </c>
      <c r="B17" s="2" t="s">
        <v>29</v>
      </c>
      <c r="C17" s="11">
        <v>54.1</v>
      </c>
      <c r="D17" s="11">
        <v>131.7</v>
      </c>
      <c r="E17" s="11">
        <v>41.6</v>
      </c>
      <c r="F17" s="11">
        <v>229.4</v>
      </c>
      <c r="G17" s="14">
        <v>32.8</v>
      </c>
      <c r="H17" s="14">
        <v>108.8</v>
      </c>
      <c r="I17" s="14">
        <v>57.7</v>
      </c>
      <c r="J17" s="11">
        <v>200</v>
      </c>
      <c r="K17" s="14">
        <f t="shared" si="1"/>
        <v>86.9</v>
      </c>
      <c r="L17" s="14">
        <f t="shared" si="4"/>
        <v>240.5</v>
      </c>
      <c r="M17" s="14">
        <f t="shared" si="2"/>
        <v>99.30000000000001</v>
      </c>
      <c r="N17" s="11">
        <f aca="true" t="shared" si="5" ref="N17:N33">+J17+F17</f>
        <v>429.4</v>
      </c>
      <c r="O17" s="11"/>
    </row>
    <row r="18" spans="1:15" ht="9" customHeight="1">
      <c r="A18" s="2" t="s">
        <v>42</v>
      </c>
      <c r="B18" s="2" t="s">
        <v>26</v>
      </c>
      <c r="C18" s="11">
        <v>42.6</v>
      </c>
      <c r="D18" s="11">
        <v>144.1</v>
      </c>
      <c r="E18" s="11">
        <v>35.6</v>
      </c>
      <c r="F18" s="11">
        <v>224.6</v>
      </c>
      <c r="G18" s="14">
        <v>28.5</v>
      </c>
      <c r="H18" s="14">
        <v>110.6</v>
      </c>
      <c r="I18" s="14">
        <v>57.4</v>
      </c>
      <c r="J18" s="11">
        <v>197.2</v>
      </c>
      <c r="K18" s="14">
        <f>+C18+G18+1</f>
        <v>72.1</v>
      </c>
      <c r="L18" s="14">
        <f t="shared" si="4"/>
        <v>254.7</v>
      </c>
      <c r="M18" s="14">
        <f>+E18+I18-0.1</f>
        <v>92.9</v>
      </c>
      <c r="N18" s="11">
        <f>+J18+F18-0.1</f>
        <v>421.69999999999993</v>
      </c>
      <c r="O18" s="11"/>
    </row>
    <row r="19" spans="1:15" ht="9" customHeight="1">
      <c r="A19" s="2" t="s">
        <v>43</v>
      </c>
      <c r="B19" s="2" t="s">
        <v>27</v>
      </c>
      <c r="C19" s="11">
        <v>17.1</v>
      </c>
      <c r="D19" s="11">
        <v>64</v>
      </c>
      <c r="E19" s="11">
        <v>19.7</v>
      </c>
      <c r="F19" s="11">
        <v>101.6</v>
      </c>
      <c r="G19" s="14">
        <v>11.5</v>
      </c>
      <c r="H19" s="14">
        <v>48.4</v>
      </c>
      <c r="I19" s="14">
        <v>30</v>
      </c>
      <c r="J19" s="11">
        <v>90.5</v>
      </c>
      <c r="K19" s="14">
        <f t="shared" si="1"/>
        <v>28.6</v>
      </c>
      <c r="L19" s="14">
        <f t="shared" si="4"/>
        <v>112.4</v>
      </c>
      <c r="M19" s="14">
        <f t="shared" si="2"/>
        <v>49.7</v>
      </c>
      <c r="N19" s="11">
        <f>+J19+F19-0.1</f>
        <v>192</v>
      </c>
      <c r="O19" s="11"/>
    </row>
    <row r="20" spans="1:15" ht="9" customHeight="1">
      <c r="A20" s="2" t="s">
        <v>44</v>
      </c>
      <c r="B20" s="2" t="s">
        <v>28</v>
      </c>
      <c r="C20" s="11">
        <v>19.8</v>
      </c>
      <c r="D20" s="11">
        <v>88.7</v>
      </c>
      <c r="E20" s="11">
        <v>33.6</v>
      </c>
      <c r="F20" s="11">
        <v>142.7</v>
      </c>
      <c r="G20" s="14">
        <v>12.8</v>
      </c>
      <c r="H20" s="14">
        <v>69.9</v>
      </c>
      <c r="I20" s="14">
        <v>40.7</v>
      </c>
      <c r="J20" s="11">
        <v>123.7</v>
      </c>
      <c r="K20" s="14">
        <f t="shared" si="1"/>
        <v>32.6</v>
      </c>
      <c r="L20" s="14">
        <f t="shared" si="4"/>
        <v>158.60000000000002</v>
      </c>
      <c r="M20" s="14">
        <f t="shared" si="2"/>
        <v>74.30000000000001</v>
      </c>
      <c r="N20" s="11">
        <f t="shared" si="5"/>
        <v>266.4</v>
      </c>
      <c r="O20" s="11"/>
    </row>
    <row r="21" spans="1:15" ht="9" customHeight="1">
      <c r="A21" s="2" t="s">
        <v>13</v>
      </c>
      <c r="B21" s="2" t="s">
        <v>56</v>
      </c>
      <c r="C21" s="11">
        <v>70.8</v>
      </c>
      <c r="D21" s="11">
        <v>185.1</v>
      </c>
      <c r="E21" s="11">
        <v>92.4</v>
      </c>
      <c r="F21" s="11">
        <v>351.4</v>
      </c>
      <c r="G21" s="14">
        <v>74.8</v>
      </c>
      <c r="H21" s="14">
        <v>138.9</v>
      </c>
      <c r="I21" s="14">
        <v>95</v>
      </c>
      <c r="J21" s="11">
        <v>310.2</v>
      </c>
      <c r="K21" s="14">
        <f t="shared" si="1"/>
        <v>145.6</v>
      </c>
      <c r="L21" s="14">
        <f t="shared" si="4"/>
        <v>324</v>
      </c>
      <c r="M21" s="14">
        <f t="shared" si="2"/>
        <v>187.4</v>
      </c>
      <c r="N21" s="11">
        <f t="shared" si="5"/>
        <v>661.5999999999999</v>
      </c>
      <c r="O21" s="11"/>
    </row>
    <row r="22" spans="1:15" ht="9" customHeight="1">
      <c r="A22" s="2" t="s">
        <v>45</v>
      </c>
      <c r="B22" s="2" t="s">
        <v>66</v>
      </c>
      <c r="C22" s="11">
        <v>26.6</v>
      </c>
      <c r="D22" s="11">
        <v>68.1</v>
      </c>
      <c r="E22" s="11">
        <v>37.5</v>
      </c>
      <c r="F22" s="11">
        <v>133</v>
      </c>
      <c r="G22" s="14">
        <v>25.9</v>
      </c>
      <c r="H22" s="14">
        <v>54.3</v>
      </c>
      <c r="I22" s="14">
        <v>34.4</v>
      </c>
      <c r="J22" s="11">
        <v>115</v>
      </c>
      <c r="K22" s="14">
        <f t="shared" si="1"/>
        <v>52.5</v>
      </c>
      <c r="L22" s="14">
        <f t="shared" si="4"/>
        <v>122.39999999999999</v>
      </c>
      <c r="M22" s="14">
        <f t="shared" si="2"/>
        <v>71.9</v>
      </c>
      <c r="N22" s="11">
        <f t="shared" si="5"/>
        <v>248</v>
      </c>
      <c r="O22" s="11"/>
    </row>
    <row r="23" spans="1:15" ht="9" customHeight="1">
      <c r="A23" s="19" t="s">
        <v>46</v>
      </c>
      <c r="B23" s="19" t="s">
        <v>57</v>
      </c>
      <c r="C23" s="11">
        <v>83.6</v>
      </c>
      <c r="D23" s="11">
        <v>191.6</v>
      </c>
      <c r="E23" s="11">
        <v>103.1</v>
      </c>
      <c r="F23" s="11">
        <v>380.9</v>
      </c>
      <c r="G23" s="14">
        <v>79.1</v>
      </c>
      <c r="H23" s="14">
        <v>145.8</v>
      </c>
      <c r="I23" s="14">
        <v>93.8</v>
      </c>
      <c r="J23" s="11">
        <v>320.7</v>
      </c>
      <c r="K23" s="14">
        <f t="shared" si="1"/>
        <v>162.7</v>
      </c>
      <c r="L23" s="14">
        <f>+D23+H23+0.1</f>
        <v>337.5</v>
      </c>
      <c r="M23" s="14">
        <f t="shared" si="2"/>
        <v>196.89999999999998</v>
      </c>
      <c r="N23" s="11">
        <f t="shared" si="5"/>
        <v>701.5999999999999</v>
      </c>
      <c r="O23" s="11"/>
    </row>
    <row r="24" spans="1:15" ht="9" customHeight="1">
      <c r="A24" s="19" t="s">
        <v>47</v>
      </c>
      <c r="B24" s="19" t="s">
        <v>58</v>
      </c>
      <c r="C24" s="11">
        <v>54.9</v>
      </c>
      <c r="D24" s="11">
        <v>125.3</v>
      </c>
      <c r="E24" s="11">
        <v>47.1</v>
      </c>
      <c r="F24" s="11">
        <v>229.2</v>
      </c>
      <c r="G24" s="14">
        <v>52.7</v>
      </c>
      <c r="H24" s="14">
        <v>94.5</v>
      </c>
      <c r="I24" s="14">
        <v>54.6</v>
      </c>
      <c r="J24" s="11">
        <v>202.3</v>
      </c>
      <c r="K24" s="14">
        <f t="shared" si="1"/>
        <v>107.6</v>
      </c>
      <c r="L24" s="14">
        <f t="shared" si="4"/>
        <v>219.8</v>
      </c>
      <c r="M24" s="14">
        <f t="shared" si="2"/>
        <v>101.7</v>
      </c>
      <c r="N24" s="11">
        <f t="shared" si="5"/>
        <v>431.5</v>
      </c>
      <c r="O24" s="11"/>
    </row>
    <row r="25" spans="1:15" ht="9" customHeight="1">
      <c r="A25" s="2" t="s">
        <v>14</v>
      </c>
      <c r="B25" s="2" t="s">
        <v>30</v>
      </c>
      <c r="C25" s="11">
        <v>141</v>
      </c>
      <c r="D25" s="11">
        <v>303.7</v>
      </c>
      <c r="E25" s="11">
        <v>168</v>
      </c>
      <c r="F25" s="11">
        <v>618.7</v>
      </c>
      <c r="G25" s="14">
        <v>138.8</v>
      </c>
      <c r="H25" s="14">
        <v>229.6</v>
      </c>
      <c r="I25" s="14">
        <v>162.5</v>
      </c>
      <c r="J25" s="11">
        <v>534.5</v>
      </c>
      <c r="K25" s="14">
        <f t="shared" si="1"/>
        <v>279.8</v>
      </c>
      <c r="L25" s="14">
        <f t="shared" si="4"/>
        <v>533.3</v>
      </c>
      <c r="M25" s="14">
        <f t="shared" si="2"/>
        <v>330.5</v>
      </c>
      <c r="N25" s="11">
        <f t="shared" si="5"/>
        <v>1153.2</v>
      </c>
      <c r="O25" s="11"/>
    </row>
    <row r="26" spans="1:15" ht="9" customHeight="1">
      <c r="A26" s="2" t="s">
        <v>48</v>
      </c>
      <c r="B26" s="2" t="s">
        <v>59</v>
      </c>
      <c r="C26" s="11">
        <v>126</v>
      </c>
      <c r="D26" s="11">
        <v>228.1</v>
      </c>
      <c r="E26" s="11">
        <v>107.6</v>
      </c>
      <c r="F26" s="11">
        <v>464.4</v>
      </c>
      <c r="G26" s="14">
        <v>117.4</v>
      </c>
      <c r="H26" s="14">
        <v>168.3</v>
      </c>
      <c r="I26" s="14">
        <v>104.5</v>
      </c>
      <c r="J26" s="11">
        <v>393</v>
      </c>
      <c r="K26" s="14">
        <f t="shared" si="1"/>
        <v>243.4</v>
      </c>
      <c r="L26" s="14">
        <f t="shared" si="4"/>
        <v>396.4</v>
      </c>
      <c r="M26" s="14">
        <f t="shared" si="2"/>
        <v>212.1</v>
      </c>
      <c r="N26" s="11">
        <f t="shared" si="5"/>
        <v>857.4</v>
      </c>
      <c r="O26" s="11"/>
    </row>
    <row r="27" spans="1:15" ht="9" customHeight="1">
      <c r="A27" s="2" t="s">
        <v>49</v>
      </c>
      <c r="B27" s="2" t="s">
        <v>60</v>
      </c>
      <c r="C27" s="11">
        <v>143</v>
      </c>
      <c r="D27" s="11">
        <v>309.5</v>
      </c>
      <c r="E27" s="11">
        <v>253.9</v>
      </c>
      <c r="F27" s="11">
        <v>711.4</v>
      </c>
      <c r="G27" s="14">
        <v>130.7</v>
      </c>
      <c r="H27" s="14">
        <v>279.6</v>
      </c>
      <c r="I27" s="14">
        <v>231.1</v>
      </c>
      <c r="J27" s="11">
        <v>643.9</v>
      </c>
      <c r="K27" s="14">
        <f t="shared" si="1"/>
        <v>273.7</v>
      </c>
      <c r="L27" s="14">
        <f t="shared" si="4"/>
        <v>589.1</v>
      </c>
      <c r="M27" s="14">
        <f>+E27+I27-0.1</f>
        <v>484.9</v>
      </c>
      <c r="N27" s="11">
        <f t="shared" si="5"/>
        <v>1355.3</v>
      </c>
      <c r="O27" s="11"/>
    </row>
    <row r="28" spans="1:15" ht="9" customHeight="1">
      <c r="A28" s="2" t="s">
        <v>15</v>
      </c>
      <c r="B28" s="2" t="s">
        <v>61</v>
      </c>
      <c r="C28" s="11">
        <v>55.4</v>
      </c>
      <c r="D28" s="11">
        <v>146.5</v>
      </c>
      <c r="E28" s="11">
        <v>73.6</v>
      </c>
      <c r="F28" s="11">
        <v>277.5</v>
      </c>
      <c r="G28" s="14">
        <v>63.9</v>
      </c>
      <c r="H28" s="14">
        <v>122.9</v>
      </c>
      <c r="I28" s="14">
        <v>76.1</v>
      </c>
      <c r="J28" s="11">
        <v>265.4</v>
      </c>
      <c r="K28" s="14">
        <f t="shared" si="1"/>
        <v>119.3</v>
      </c>
      <c r="L28" s="14">
        <f t="shared" si="4"/>
        <v>269.4</v>
      </c>
      <c r="M28" s="14">
        <f t="shared" si="2"/>
        <v>149.7</v>
      </c>
      <c r="N28" s="11">
        <f t="shared" si="5"/>
        <v>542.9</v>
      </c>
      <c r="O28" s="11"/>
    </row>
    <row r="29" spans="1:15" ht="9" customHeight="1">
      <c r="A29" s="19" t="s">
        <v>50</v>
      </c>
      <c r="B29" s="19" t="s">
        <v>62</v>
      </c>
      <c r="C29" s="11">
        <v>63.5</v>
      </c>
      <c r="D29" s="11">
        <v>136.9</v>
      </c>
      <c r="E29" s="11">
        <v>93.9</v>
      </c>
      <c r="F29" s="11">
        <v>297</v>
      </c>
      <c r="G29" s="14">
        <v>56.3</v>
      </c>
      <c r="H29" s="14">
        <v>103.9</v>
      </c>
      <c r="I29" s="14">
        <v>89.4</v>
      </c>
      <c r="J29" s="11">
        <v>251</v>
      </c>
      <c r="K29" s="14">
        <f t="shared" si="1"/>
        <v>119.8</v>
      </c>
      <c r="L29" s="14">
        <f>+D29+H29-0.1</f>
        <v>240.70000000000002</v>
      </c>
      <c r="M29" s="14">
        <f t="shared" si="2"/>
        <v>183.3</v>
      </c>
      <c r="N29" s="11">
        <f t="shared" si="5"/>
        <v>548</v>
      </c>
      <c r="O29" s="11"/>
    </row>
    <row r="30" spans="1:15" ht="9" customHeight="1">
      <c r="A30" s="2" t="s">
        <v>16</v>
      </c>
      <c r="B30" s="2" t="s">
        <v>31</v>
      </c>
      <c r="C30" s="11">
        <v>77.5</v>
      </c>
      <c r="D30" s="11">
        <v>265.2</v>
      </c>
      <c r="E30" s="11">
        <v>172.8</v>
      </c>
      <c r="F30" s="11">
        <v>524.6</v>
      </c>
      <c r="G30" s="14">
        <v>100</v>
      </c>
      <c r="H30" s="14">
        <v>180.1</v>
      </c>
      <c r="I30" s="14">
        <v>190.7</v>
      </c>
      <c r="J30" s="11">
        <v>476.9</v>
      </c>
      <c r="K30" s="14">
        <f t="shared" si="1"/>
        <v>177.5</v>
      </c>
      <c r="L30" s="14">
        <f t="shared" si="4"/>
        <v>445.29999999999995</v>
      </c>
      <c r="M30" s="14">
        <f>+E30+I30+0.1</f>
        <v>363.6</v>
      </c>
      <c r="N30" s="11">
        <f t="shared" si="5"/>
        <v>1001.5</v>
      </c>
      <c r="O30" s="11"/>
    </row>
    <row r="31" spans="1:15" ht="9" customHeight="1">
      <c r="A31" s="2" t="s">
        <v>17</v>
      </c>
      <c r="B31" s="2" t="s">
        <v>32</v>
      </c>
      <c r="C31" s="11">
        <v>115.5</v>
      </c>
      <c r="D31" s="11">
        <v>257.6</v>
      </c>
      <c r="E31" s="11">
        <v>180.6</v>
      </c>
      <c r="F31" s="11">
        <v>557.3</v>
      </c>
      <c r="G31" s="14">
        <v>119.8</v>
      </c>
      <c r="H31" s="14">
        <v>182.7</v>
      </c>
      <c r="I31" s="14">
        <v>200.2</v>
      </c>
      <c r="J31" s="11">
        <v>507</v>
      </c>
      <c r="K31" s="14">
        <f>+C31+G31+0.1</f>
        <v>235.4</v>
      </c>
      <c r="L31" s="14">
        <f t="shared" si="4"/>
        <v>440.3</v>
      </c>
      <c r="M31" s="14">
        <f t="shared" si="2"/>
        <v>380.79999999999995</v>
      </c>
      <c r="N31" s="11">
        <f t="shared" si="5"/>
        <v>1064.3</v>
      </c>
      <c r="O31" s="11"/>
    </row>
    <row r="32" spans="1:15" ht="9" customHeight="1">
      <c r="A32" s="19" t="s">
        <v>51</v>
      </c>
      <c r="B32" s="19" t="s">
        <v>63</v>
      </c>
      <c r="C32" s="11">
        <v>19.3</v>
      </c>
      <c r="D32" s="11">
        <v>65.2</v>
      </c>
      <c r="E32" s="11">
        <v>41.9</v>
      </c>
      <c r="F32" s="11">
        <f>SUM(C32:E32)+0.1</f>
        <v>126.5</v>
      </c>
      <c r="G32" s="14">
        <v>24.1</v>
      </c>
      <c r="H32" s="14">
        <v>42.5</v>
      </c>
      <c r="I32" s="14">
        <v>42.4</v>
      </c>
      <c r="J32" s="11">
        <v>110</v>
      </c>
      <c r="K32" s="14">
        <f>+C32+G32+0.1</f>
        <v>43.50000000000001</v>
      </c>
      <c r="L32" s="14">
        <f t="shared" si="4"/>
        <v>107.7</v>
      </c>
      <c r="M32" s="14">
        <f>+E32+I32-0.1</f>
        <v>84.2</v>
      </c>
      <c r="N32" s="11">
        <f t="shared" si="5"/>
        <v>236.5</v>
      </c>
      <c r="O32" s="11"/>
    </row>
    <row r="33" spans="1:15" ht="9" customHeight="1">
      <c r="A33" s="2" t="s">
        <v>52</v>
      </c>
      <c r="B33" s="2" t="s">
        <v>64</v>
      </c>
      <c r="C33" s="11">
        <v>25.4</v>
      </c>
      <c r="D33" s="11">
        <v>78.5</v>
      </c>
      <c r="E33" s="11">
        <v>40.9</v>
      </c>
      <c r="F33" s="11">
        <v>146.7</v>
      </c>
      <c r="G33" s="14">
        <v>31.6</v>
      </c>
      <c r="H33" s="14">
        <v>52.4</v>
      </c>
      <c r="I33" s="14">
        <v>53.4</v>
      </c>
      <c r="J33" s="11">
        <v>137.7</v>
      </c>
      <c r="K33" s="14">
        <f t="shared" si="1"/>
        <v>57</v>
      </c>
      <c r="L33" s="14">
        <f>+D33+H33+0.1</f>
        <v>131</v>
      </c>
      <c r="M33" s="14">
        <f>+E33+I33+0.1</f>
        <v>94.39999999999999</v>
      </c>
      <c r="N33" s="11">
        <f t="shared" si="5"/>
        <v>284.4</v>
      </c>
      <c r="O33" s="11"/>
    </row>
    <row r="34" spans="1:15" ht="9" customHeight="1">
      <c r="A34" s="4"/>
      <c r="B34" s="4" t="s">
        <v>53</v>
      </c>
      <c r="C34" s="17">
        <f>SUM(C6:C33)</f>
        <v>3378.4600000000005</v>
      </c>
      <c r="D34" s="17">
        <f aca="true" t="shared" si="6" ref="D34:M34">SUM(D6:D33)</f>
        <v>5411.499999999999</v>
      </c>
      <c r="E34" s="17">
        <f t="shared" si="6"/>
        <v>2599.1</v>
      </c>
      <c r="F34" s="17">
        <f t="shared" si="6"/>
        <v>11438.659999999998</v>
      </c>
      <c r="G34" s="17">
        <f t="shared" si="6"/>
        <v>2361.2000000000003</v>
      </c>
      <c r="H34" s="17">
        <f t="shared" si="6"/>
        <v>4271.400000000001</v>
      </c>
      <c r="I34" s="17">
        <f t="shared" si="6"/>
        <v>2751.8</v>
      </c>
      <c r="J34" s="17">
        <f t="shared" si="6"/>
        <v>9420</v>
      </c>
      <c r="K34" s="17">
        <f t="shared" si="6"/>
        <v>5740.859999999999</v>
      </c>
      <c r="L34" s="17">
        <f t="shared" si="6"/>
        <v>9683</v>
      </c>
      <c r="M34" s="17">
        <f t="shared" si="6"/>
        <v>5350.900000000001</v>
      </c>
      <c r="N34" s="13">
        <f>+J34+F34</f>
        <v>20858.659999999996</v>
      </c>
      <c r="O34" s="11"/>
    </row>
    <row r="35" spans="1:15" ht="9" customHeight="1">
      <c r="A35" s="5"/>
      <c r="B35" s="5" t="s">
        <v>65</v>
      </c>
      <c r="C35" s="18">
        <v>34942</v>
      </c>
      <c r="D35" s="18">
        <v>64115.3</v>
      </c>
      <c r="E35" s="18">
        <v>30125.2</v>
      </c>
      <c r="F35" s="16">
        <f>+C35+D35+E35</f>
        <v>129182.5</v>
      </c>
      <c r="G35" s="18">
        <v>25103.8</v>
      </c>
      <c r="H35" s="18">
        <v>51343</v>
      </c>
      <c r="I35" s="18">
        <v>29028</v>
      </c>
      <c r="J35" s="16">
        <f>+G35+H35+I35</f>
        <v>105474.8</v>
      </c>
      <c r="K35" s="18">
        <f>+G35+C35</f>
        <v>60045.8</v>
      </c>
      <c r="L35" s="18">
        <f>+H35+D35</f>
        <v>115458.3</v>
      </c>
      <c r="M35" s="18">
        <f>+E35+I35-0.1</f>
        <v>59153.1</v>
      </c>
      <c r="N35" s="16">
        <v>235891.3</v>
      </c>
      <c r="O35" s="11"/>
    </row>
    <row r="36" spans="1:15" ht="9" customHeight="1">
      <c r="A36" s="15"/>
      <c r="B36" s="15"/>
      <c r="O36" s="11"/>
    </row>
    <row r="37" spans="1:15" ht="9" customHeight="1">
      <c r="A37" s="20" t="s">
        <v>54</v>
      </c>
      <c r="B37" s="6"/>
      <c r="O37" s="11"/>
    </row>
  </sheetData>
  <mergeCells count="5">
    <mergeCell ref="K3:N3"/>
    <mergeCell ref="B3:B4"/>
    <mergeCell ref="A3:A4"/>
    <mergeCell ref="C3:F3"/>
    <mergeCell ref="G3:J3"/>
  </mergeCells>
  <printOptions/>
  <pageMargins left="0.23" right="0.27" top="1" bottom="1" header="0.51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2005-12-27T10:45:33Z</cp:lastPrinted>
  <dcterms:created xsi:type="dcterms:W3CDTF">1996-11-05T10:16:36Z</dcterms:created>
  <dcterms:modified xsi:type="dcterms:W3CDTF">2008-11-04T11:12:06Z</dcterms:modified>
  <cp:category/>
  <cp:version/>
  <cp:contentType/>
  <cp:contentStatus/>
</cp:coreProperties>
</file>