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8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<sst xmlns="http://schemas.openxmlformats.org/spreadsheetml/2006/main" count="79" uniqueCount="71">
  <si>
    <t>COD. NUTS2</t>
  </si>
  <si>
    <t xml:space="preserve">REGIONE </t>
  </si>
  <si>
    <t>BE23</t>
  </si>
  <si>
    <t>BE25</t>
  </si>
  <si>
    <t>ES12</t>
  </si>
  <si>
    <t>PRINCIPADO DE ASTURIAS</t>
  </si>
  <si>
    <t>ITC3</t>
  </si>
  <si>
    <t>LIGURIA</t>
  </si>
  <si>
    <t>ITD4</t>
  </si>
  <si>
    <t>ITD5</t>
  </si>
  <si>
    <t>EMILIA-ROMAGNA</t>
  </si>
  <si>
    <t>ITE1</t>
  </si>
  <si>
    <t>ITE4</t>
  </si>
  <si>
    <t>UKC2</t>
  </si>
  <si>
    <t>UKH1</t>
  </si>
  <si>
    <t>UKK4</t>
  </si>
  <si>
    <t xml:space="preserve">UKM2 </t>
  </si>
  <si>
    <t xml:space="preserve">UKM3 </t>
  </si>
  <si>
    <t xml:space="preserve">PROV. WEST-VLAANDEREN </t>
  </si>
  <si>
    <t>MASCHI</t>
  </si>
  <si>
    <t>FEMMINE</t>
  </si>
  <si>
    <t>TOTALE</t>
  </si>
  <si>
    <t>No titolo licenza  elementare o licenza media</t>
  </si>
  <si>
    <t>Diploma o post diploma</t>
  </si>
  <si>
    <t>Laurea o post laurea</t>
  </si>
  <si>
    <t>Totale</t>
  </si>
  <si>
    <t>I totali non corrispondono alla somma dei tre livelli di titoli di studio in quanto comprendono anche le mancate risposte e dati inattendibili o incerti</t>
  </si>
  <si>
    <t>OSTRA MELLANSVERIGE</t>
  </si>
  <si>
    <t>SMALAND MED OAMA</t>
  </si>
  <si>
    <t xml:space="preserve">EAST ANGLIA </t>
  </si>
  <si>
    <t>DEVON</t>
  </si>
  <si>
    <t xml:space="preserve">EASTERN SCOTLAND </t>
  </si>
  <si>
    <t xml:space="preserve">SOUTH WESTERN SCOTLAND </t>
  </si>
  <si>
    <t xml:space="preserve">HIGLANDS AND ISLANDS </t>
  </si>
  <si>
    <t>NOTA</t>
  </si>
  <si>
    <t xml:space="preserve">PROV. OOST-VLAANDEREN </t>
  </si>
  <si>
    <t>FRIULI-VENEZIA GIULIA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</si>
  <si>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</si>
  <si>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</si>
  <si>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</si>
  <si>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</si>
  <si>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</si>
  <si>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</si>
  <si>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</si>
  <si>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</si>
  <si>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NORRA MELLANSVERIGE</t>
  </si>
  <si>
    <t>SE32</t>
  </si>
  <si>
    <t>MELLERSTA NORRLAND</t>
  </si>
  <si>
    <t>SE33</t>
  </si>
  <si>
    <t>OVRE NORRLAND</t>
  </si>
  <si>
    <t>NORTHUMBERLAND AND TYNE &amp; WEAR</t>
  </si>
  <si>
    <t>UKD1</t>
  </si>
  <si>
    <t>UKD4</t>
  </si>
  <si>
    <t xml:space="preserve">LANCASHIRE </t>
  </si>
  <si>
    <t>UKE1</t>
  </si>
  <si>
    <t>EAST YORKSHIRE AND NORTHERN LINCOLNSHIRE</t>
  </si>
  <si>
    <t>UKH3</t>
  </si>
  <si>
    <t xml:space="preserve">ESSEX </t>
  </si>
  <si>
    <t xml:space="preserve">UKJ2 </t>
  </si>
  <si>
    <t xml:space="preserve">SURREY, EAST AND WEST SUSSEX </t>
  </si>
  <si>
    <t>UKL2</t>
  </si>
  <si>
    <t xml:space="preserve">EAST WALES </t>
  </si>
  <si>
    <t>UKM5</t>
  </si>
  <si>
    <t xml:space="preserve">NORTH EASTERN SCOTLAND </t>
  </si>
  <si>
    <t>UKM6</t>
  </si>
  <si>
    <t>COMPLESSO 28 REGIONI</t>
  </si>
  <si>
    <t xml:space="preserve">COMPLESSO UE 27 </t>
  </si>
  <si>
    <r>
      <t xml:space="preserve">Fonte: </t>
    </r>
    <r>
      <rPr>
        <sz val="7"/>
        <rFont val="Arial"/>
        <family val="0"/>
      </rPr>
      <t>EUROSTAT</t>
    </r>
  </si>
  <si>
    <t xml:space="preserve">CUMBRIA </t>
  </si>
  <si>
    <r>
      <t>Tavola 25.7 Popolazione in età tra 25 e 64 anni per sesso e titolo di studio - Anno 2007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(in migliaia)</t>
    </r>
  </si>
  <si>
    <t>ITE3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</si>
</sst>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</numFmts>
  <fonts count="8">
    <font>
      <sz val="10"/>
      <name val="Arial"/>
      <family val="0"/>
    </font>
    <font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18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184" fontId="3" fillId="0" borderId="1" xfId="0" applyNumberFormat="1" applyFont="1" applyBorder="1" applyAlignment="1">
      <alignment/>
    </xf>
    <xf numFmtId="184" fontId="3" fillId="0" borderId="0" xfId="0" applyNumberFormat="1" applyFont="1" applyAlignment="1">
      <alignment horizontal="right"/>
    </xf>
    <xf numFmtId="184" fontId="3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8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2.421875" style="0" customWidth="1"/>
    <col min="2" max="2" width="34.140625" style="0" customWidth="1"/>
  </cols>
  <sheetData>
    <row r="1" spans="1:2" ht="12.75">
      <c r="A1" s="7" t="s">
        <v>69</v>
      </c>
      <c r="B1" s="7"/>
    </row>
    <row r="2" ht="9" customHeight="1"/>
    <row r="3" spans="1:14" ht="22.5" customHeight="1">
      <c r="A3" s="27" t="s">
        <v>0</v>
      </c>
      <c r="B3" s="25" t="s">
        <v>1</v>
      </c>
      <c r="C3" s="29" t="s">
        <v>19</v>
      </c>
      <c r="D3" s="30"/>
      <c r="E3" s="30"/>
      <c r="F3" s="30"/>
      <c r="G3" s="23" t="s">
        <v>20</v>
      </c>
      <c r="H3" s="23"/>
      <c r="I3" s="23"/>
      <c r="J3" s="31"/>
      <c r="K3" s="23" t="s">
        <v>21</v>
      </c>
      <c r="L3" s="23"/>
      <c r="M3" s="23"/>
      <c r="N3" s="24"/>
    </row>
    <row r="4" spans="1:14" ht="36">
      <c r="A4" s="28"/>
      <c r="B4" s="26"/>
      <c r="C4" s="8" t="s">
        <v>22</v>
      </c>
      <c r="D4" s="8" t="s">
        <v>23</v>
      </c>
      <c r="E4" s="8" t="s">
        <v>24</v>
      </c>
      <c r="F4" s="9" t="s">
        <v>25</v>
      </c>
      <c r="G4" s="8" t="s">
        <v>22</v>
      </c>
      <c r="H4" s="8" t="s">
        <v>23</v>
      </c>
      <c r="I4" s="8" t="s">
        <v>24</v>
      </c>
      <c r="J4" s="9" t="s">
        <v>25</v>
      </c>
      <c r="K4" s="8" t="s">
        <v>22</v>
      </c>
      <c r="L4" s="8" t="s">
        <v>23</v>
      </c>
      <c r="M4" s="8" t="s">
        <v>24</v>
      </c>
      <c r="N4" s="9" t="s">
        <v>25</v>
      </c>
    </row>
    <row r="5" spans="1:2" ht="9" customHeight="1">
      <c r="A5" s="10"/>
      <c r="B5" s="1"/>
    </row>
    <row r="6" spans="1:15" ht="9" customHeight="1">
      <c r="A6" s="2" t="s">
        <v>2</v>
      </c>
      <c r="B6" s="2" t="s">
        <v>35</v>
      </c>
      <c r="C6" s="11">
        <v>91.6</v>
      </c>
      <c r="D6" s="11">
        <v>129.9</v>
      </c>
      <c r="E6" s="11">
        <v>104.4</v>
      </c>
      <c r="F6" s="11">
        <f>SUM(C6:E6)</f>
        <v>325.9</v>
      </c>
      <c r="G6" s="14">
        <v>53.6</v>
      </c>
      <c r="H6" s="14">
        <v>100.6</v>
      </c>
      <c r="I6" s="14">
        <v>109.9</v>
      </c>
      <c r="J6" s="11">
        <f>SUM(G6:I6)</f>
        <v>264.1</v>
      </c>
      <c r="K6" s="14">
        <f>+C6+G6+0.1</f>
        <v>145.29999999999998</v>
      </c>
      <c r="L6" s="14">
        <f>+D6+H6</f>
        <v>230.5</v>
      </c>
      <c r="M6" s="14">
        <f>+E6+I6</f>
        <v>214.3</v>
      </c>
      <c r="N6" s="11">
        <f>SUM(K6:M6)-0.1</f>
        <v>589.9999999999999</v>
      </c>
      <c r="O6" s="11"/>
    </row>
    <row r="7" spans="1:15" ht="9" customHeight="1">
      <c r="A7" s="2" t="s">
        <v>3</v>
      </c>
      <c r="B7" s="2" t="s">
        <v>18</v>
      </c>
      <c r="C7" s="11">
        <v>70.5</v>
      </c>
      <c r="D7" s="11">
        <v>110</v>
      </c>
      <c r="E7" s="11">
        <v>75.7</v>
      </c>
      <c r="F7" s="11">
        <f>SUM(C7:E7)</f>
        <v>256.2</v>
      </c>
      <c r="G7" s="14">
        <v>51.5</v>
      </c>
      <c r="H7" s="14">
        <v>79.5</v>
      </c>
      <c r="I7" s="14">
        <v>79</v>
      </c>
      <c r="J7" s="11">
        <f>SUM(G7:I7)+0.1</f>
        <v>210.1</v>
      </c>
      <c r="K7" s="14">
        <f aca="true" t="shared" si="0" ref="K7:L32">+C7+G7</f>
        <v>122</v>
      </c>
      <c r="L7" s="14">
        <f>+D7+H7</f>
        <v>189.5</v>
      </c>
      <c r="M7" s="14">
        <f aca="true" t="shared" si="1" ref="M7:M29">+E7+I7</f>
        <v>154.7</v>
      </c>
      <c r="N7" s="11">
        <f aca="true" t="shared" si="2" ref="N7:N12">SUM(K7:M7)</f>
        <v>466.2</v>
      </c>
      <c r="O7" s="11"/>
    </row>
    <row r="8" spans="1:15" ht="9" customHeight="1">
      <c r="A8" s="2" t="s">
        <v>4</v>
      </c>
      <c r="B8" s="2" t="s">
        <v>5</v>
      </c>
      <c r="C8" s="11">
        <v>105.1</v>
      </c>
      <c r="D8" s="11">
        <v>55.7</v>
      </c>
      <c r="E8" s="11">
        <v>79.8</v>
      </c>
      <c r="F8" s="11">
        <f>SUM(C8:E8)</f>
        <v>240.60000000000002</v>
      </c>
      <c r="G8" s="14">
        <v>70.6</v>
      </c>
      <c r="H8" s="14">
        <v>43.2</v>
      </c>
      <c r="I8" s="14">
        <v>76.3</v>
      </c>
      <c r="J8" s="11">
        <f aca="true" t="shared" si="3" ref="J8:J15">SUM(G8:I8)</f>
        <v>190.1</v>
      </c>
      <c r="K8" s="14">
        <f t="shared" si="0"/>
        <v>175.7</v>
      </c>
      <c r="L8" s="14">
        <f t="shared" si="0"/>
        <v>98.9</v>
      </c>
      <c r="M8" s="14">
        <f t="shared" si="1"/>
        <v>156.1</v>
      </c>
      <c r="N8" s="11">
        <f t="shared" si="2"/>
        <v>430.70000000000005</v>
      </c>
      <c r="O8" s="11"/>
    </row>
    <row r="9" spans="1:15" ht="9" customHeight="1">
      <c r="A9" s="3" t="s">
        <v>6</v>
      </c>
      <c r="B9" s="3" t="s">
        <v>7</v>
      </c>
      <c r="C9" s="12">
        <v>136.5</v>
      </c>
      <c r="D9" s="12">
        <v>158.7</v>
      </c>
      <c r="E9" s="12">
        <v>56.9</v>
      </c>
      <c r="F9" s="12">
        <f>SUM(C9:E9)+0.1</f>
        <v>352.2</v>
      </c>
      <c r="G9" s="13">
        <v>78.9</v>
      </c>
      <c r="H9" s="13">
        <v>135.9</v>
      </c>
      <c r="I9" s="13">
        <v>59.4</v>
      </c>
      <c r="J9" s="12">
        <f t="shared" si="3"/>
        <v>274.2</v>
      </c>
      <c r="K9" s="13">
        <f>+C9+G9+0.1</f>
        <v>215.5</v>
      </c>
      <c r="L9" s="13">
        <f>+D9+H9</f>
        <v>294.6</v>
      </c>
      <c r="M9" s="13">
        <f t="shared" si="1"/>
        <v>116.3</v>
      </c>
      <c r="N9" s="12">
        <f t="shared" si="2"/>
        <v>626.4</v>
      </c>
      <c r="O9" s="11"/>
    </row>
    <row r="10" spans="1:15" ht="9" customHeight="1">
      <c r="A10" s="2" t="s">
        <v>8</v>
      </c>
      <c r="B10" s="2" t="s">
        <v>36</v>
      </c>
      <c r="C10" s="11">
        <v>107.3</v>
      </c>
      <c r="D10" s="11">
        <v>138.2</v>
      </c>
      <c r="E10" s="11">
        <v>37.7</v>
      </c>
      <c r="F10" s="11">
        <f>SUM(C10:E10)</f>
        <v>283.2</v>
      </c>
      <c r="G10" s="14">
        <v>68.2</v>
      </c>
      <c r="H10" s="14">
        <v>105.9</v>
      </c>
      <c r="I10" s="14">
        <v>39.8</v>
      </c>
      <c r="J10" s="11">
        <f t="shared" si="3"/>
        <v>213.90000000000003</v>
      </c>
      <c r="K10" s="14">
        <f>+C10+G10-1</f>
        <v>174.5</v>
      </c>
      <c r="L10" s="14">
        <f t="shared" si="0"/>
        <v>244.1</v>
      </c>
      <c r="M10" s="14">
        <f>+E10+I10+0.1</f>
        <v>77.6</v>
      </c>
      <c r="N10" s="11">
        <f>SUM(K10:M10)+0.9</f>
        <v>497.1</v>
      </c>
      <c r="O10" s="11"/>
    </row>
    <row r="11" spans="1:15" ht="9" customHeight="1">
      <c r="A11" s="2" t="s">
        <v>9</v>
      </c>
      <c r="B11" s="2" t="s">
        <v>10</v>
      </c>
      <c r="C11" s="11">
        <v>437.6</v>
      </c>
      <c r="D11" s="11">
        <v>446.7</v>
      </c>
      <c r="E11" s="11">
        <v>143.4</v>
      </c>
      <c r="F11" s="11">
        <f>SUM(C11:E11)+0.1</f>
        <v>1027.8</v>
      </c>
      <c r="G11" s="14">
        <v>251.2</v>
      </c>
      <c r="H11" s="14">
        <v>404.8</v>
      </c>
      <c r="I11" s="14">
        <v>163.3</v>
      </c>
      <c r="J11" s="11">
        <f>SUM(G11:I11)+0.1</f>
        <v>819.4</v>
      </c>
      <c r="K11" s="14">
        <f>+C11+G11</f>
        <v>688.8</v>
      </c>
      <c r="L11" s="14">
        <f>+D11+H11+0.1</f>
        <v>851.6</v>
      </c>
      <c r="M11" s="14">
        <f t="shared" si="1"/>
        <v>306.70000000000005</v>
      </c>
      <c r="N11" s="11">
        <f t="shared" si="2"/>
        <v>1847.1000000000001</v>
      </c>
      <c r="O11" s="11"/>
    </row>
    <row r="12" spans="1:15" ht="9" customHeight="1">
      <c r="A12" s="2" t="s">
        <v>11</v>
      </c>
      <c r="B12" s="2" t="s">
        <v>37</v>
      </c>
      <c r="C12" s="11">
        <v>407.1</v>
      </c>
      <c r="D12" s="11">
        <v>306.2</v>
      </c>
      <c r="E12" s="11">
        <v>118.2</v>
      </c>
      <c r="F12" s="11">
        <f>SUM(C12:E12)</f>
        <v>831.5</v>
      </c>
      <c r="G12" s="14">
        <v>233.9</v>
      </c>
      <c r="H12" s="14">
        <v>284.4</v>
      </c>
      <c r="I12" s="14">
        <v>132.4</v>
      </c>
      <c r="J12" s="11">
        <f>SUM(G12:I12)+0.1</f>
        <v>650.8</v>
      </c>
      <c r="K12" s="14">
        <f t="shared" si="0"/>
        <v>641</v>
      </c>
      <c r="L12" s="14">
        <f t="shared" si="0"/>
        <v>590.5999999999999</v>
      </c>
      <c r="M12" s="14">
        <f t="shared" si="1"/>
        <v>250.60000000000002</v>
      </c>
      <c r="N12" s="11">
        <f t="shared" si="2"/>
        <v>1482.1999999999998</v>
      </c>
      <c r="O12" s="11"/>
    </row>
    <row r="13" spans="1:15" ht="9" customHeight="1">
      <c r="A13" s="2" t="s">
        <v>70</v>
      </c>
      <c r="B13" s="2" t="s">
        <v>38</v>
      </c>
      <c r="C13" s="11">
        <v>149</v>
      </c>
      <c r="D13" s="11">
        <v>153.7</v>
      </c>
      <c r="E13" s="11">
        <v>47</v>
      </c>
      <c r="F13" s="11">
        <f>SUM(C13:E13)</f>
        <v>349.7</v>
      </c>
      <c r="G13" s="14">
        <v>83.9</v>
      </c>
      <c r="H13" s="14">
        <v>128.6</v>
      </c>
      <c r="I13" s="14">
        <v>51.5</v>
      </c>
      <c r="J13" s="11">
        <f t="shared" si="3"/>
        <v>264</v>
      </c>
      <c r="K13" s="14">
        <f>+C13+G13</f>
        <v>232.9</v>
      </c>
      <c r="L13" s="14">
        <f t="shared" si="0"/>
        <v>282.29999999999995</v>
      </c>
      <c r="M13" s="14">
        <f t="shared" si="1"/>
        <v>98.5</v>
      </c>
      <c r="N13" s="11">
        <f>SUM(K13:M13)-0.1</f>
        <v>613.5999999999999</v>
      </c>
      <c r="O13" s="11"/>
    </row>
    <row r="14" spans="1:15" ht="9" customHeight="1">
      <c r="A14" s="2" t="s">
        <v>12</v>
      </c>
      <c r="B14" s="2" t="s">
        <v>39</v>
      </c>
      <c r="C14" s="11">
        <v>437.3</v>
      </c>
      <c r="D14" s="11">
        <v>599.6</v>
      </c>
      <c r="E14" s="11">
        <v>233.2</v>
      </c>
      <c r="F14" s="11">
        <f>SUM(C14:E14)</f>
        <v>1270.1000000000001</v>
      </c>
      <c r="G14" s="14">
        <v>212.7</v>
      </c>
      <c r="H14" s="14">
        <v>454.7</v>
      </c>
      <c r="I14" s="14">
        <v>243.9</v>
      </c>
      <c r="J14" s="11">
        <f t="shared" si="3"/>
        <v>911.3</v>
      </c>
      <c r="K14" s="14">
        <f>+C14+G14+0.1</f>
        <v>650.1</v>
      </c>
      <c r="L14" s="14">
        <f t="shared" si="0"/>
        <v>1054.3</v>
      </c>
      <c r="M14" s="14">
        <f t="shared" si="1"/>
        <v>477.1</v>
      </c>
      <c r="N14" s="11">
        <f>SUM(K14:M14)</f>
        <v>2181.5</v>
      </c>
      <c r="O14" s="11"/>
    </row>
    <row r="15" spans="1:15" ht="9" customHeight="1">
      <c r="A15" s="2" t="s">
        <v>40</v>
      </c>
      <c r="B15" s="2" t="s">
        <v>41</v>
      </c>
      <c r="C15" s="11">
        <v>30.7</v>
      </c>
      <c r="D15" s="11">
        <v>28</v>
      </c>
      <c r="E15" s="11">
        <v>9.1</v>
      </c>
      <c r="F15" s="11">
        <f>SUM(C15:E15)</f>
        <v>67.8</v>
      </c>
      <c r="G15" s="14">
        <v>13.6</v>
      </c>
      <c r="H15" s="14">
        <v>19.5</v>
      </c>
      <c r="I15" s="14">
        <v>10.1</v>
      </c>
      <c r="J15" s="11">
        <f t="shared" si="3"/>
        <v>43.2</v>
      </c>
      <c r="K15" s="14">
        <f>+C15+G15</f>
        <v>44.3</v>
      </c>
      <c r="L15" s="14">
        <f t="shared" si="0"/>
        <v>47.5</v>
      </c>
      <c r="M15" s="14">
        <f>+E15+I15+0.1</f>
        <v>19.3</v>
      </c>
      <c r="N15" s="11">
        <f>SUM(K15:M15)</f>
        <v>111.1</v>
      </c>
      <c r="O15" s="11"/>
    </row>
    <row r="16" spans="1:15" s="20" customFormat="1" ht="9" customHeight="1">
      <c r="A16" s="19" t="s">
        <v>42</v>
      </c>
      <c r="B16" s="19" t="s">
        <v>27</v>
      </c>
      <c r="C16" s="11">
        <v>54.3</v>
      </c>
      <c r="D16" s="11">
        <v>211.1</v>
      </c>
      <c r="E16" s="11">
        <v>87.8</v>
      </c>
      <c r="F16" s="11">
        <v>353.8</v>
      </c>
      <c r="G16" s="11">
        <v>31.9</v>
      </c>
      <c r="H16" s="14">
        <v>164.7</v>
      </c>
      <c r="I16" s="14">
        <v>122</v>
      </c>
      <c r="J16" s="11">
        <v>319.1</v>
      </c>
      <c r="K16" s="14">
        <f t="shared" si="0"/>
        <v>86.19999999999999</v>
      </c>
      <c r="L16" s="14">
        <f>+D16+H16</f>
        <v>375.79999999999995</v>
      </c>
      <c r="M16" s="14">
        <f>+E16+I16</f>
        <v>209.8</v>
      </c>
      <c r="N16" s="11">
        <f>+J16+F16</f>
        <v>672.9000000000001</v>
      </c>
      <c r="O16" s="11"/>
    </row>
    <row r="17" spans="1:15" ht="9" customHeight="1">
      <c r="A17" s="2" t="s">
        <v>43</v>
      </c>
      <c r="B17" s="2" t="s">
        <v>28</v>
      </c>
      <c r="C17" s="11">
        <v>37.9</v>
      </c>
      <c r="D17" s="11">
        <v>112</v>
      </c>
      <c r="E17" s="11">
        <v>39.9</v>
      </c>
      <c r="F17" s="11">
        <v>190.6</v>
      </c>
      <c r="G17" s="14">
        <v>22.2</v>
      </c>
      <c r="H17" s="14">
        <v>93.5</v>
      </c>
      <c r="I17" s="14">
        <v>55.2</v>
      </c>
      <c r="J17" s="11">
        <v>171.2</v>
      </c>
      <c r="K17" s="14">
        <f t="shared" si="0"/>
        <v>60.099999999999994</v>
      </c>
      <c r="L17" s="14">
        <f>+D17+H17+0.1</f>
        <v>205.6</v>
      </c>
      <c r="M17" s="14">
        <f t="shared" si="1"/>
        <v>95.1</v>
      </c>
      <c r="N17" s="11">
        <f aca="true" t="shared" si="4" ref="N17:N32">+J17+F17</f>
        <v>361.79999999999995</v>
      </c>
      <c r="O17" s="11"/>
    </row>
    <row r="18" spans="1:15" ht="9" customHeight="1">
      <c r="A18" s="2" t="s">
        <v>44</v>
      </c>
      <c r="B18" s="2" t="s">
        <v>45</v>
      </c>
      <c r="C18" s="11">
        <v>33.3</v>
      </c>
      <c r="D18" s="11">
        <v>123</v>
      </c>
      <c r="E18" s="11">
        <v>32.5</v>
      </c>
      <c r="F18" s="11">
        <v>189.3</v>
      </c>
      <c r="G18" s="14">
        <v>19.3</v>
      </c>
      <c r="H18" s="14">
        <v>93.2</v>
      </c>
      <c r="I18" s="14">
        <v>56.3</v>
      </c>
      <c r="J18" s="11">
        <v>169</v>
      </c>
      <c r="K18" s="14">
        <f>+C18+G18</f>
        <v>52.599999999999994</v>
      </c>
      <c r="L18" s="14">
        <f t="shared" si="0"/>
        <v>216.2</v>
      </c>
      <c r="M18" s="14">
        <f>+E18+I18</f>
        <v>88.8</v>
      </c>
      <c r="N18" s="11">
        <f>+J18+F18</f>
        <v>358.3</v>
      </c>
      <c r="O18" s="11"/>
    </row>
    <row r="19" spans="1:15" ht="9" customHeight="1">
      <c r="A19" s="2" t="s">
        <v>46</v>
      </c>
      <c r="B19" s="2" t="s">
        <v>47</v>
      </c>
      <c r="C19" s="11">
        <v>11.9</v>
      </c>
      <c r="D19" s="11">
        <v>55.4</v>
      </c>
      <c r="E19" s="11">
        <v>19</v>
      </c>
      <c r="F19" s="11">
        <v>86.6</v>
      </c>
      <c r="G19" s="14">
        <v>5.9</v>
      </c>
      <c r="H19" s="14">
        <v>42.3</v>
      </c>
      <c r="I19" s="14">
        <v>29.4</v>
      </c>
      <c r="J19" s="11">
        <v>77.9</v>
      </c>
      <c r="K19" s="14">
        <f t="shared" si="0"/>
        <v>17.8</v>
      </c>
      <c r="L19" s="14">
        <f t="shared" si="0"/>
        <v>97.69999999999999</v>
      </c>
      <c r="M19" s="14">
        <f>+E19+I19-0.1</f>
        <v>48.3</v>
      </c>
      <c r="N19" s="11">
        <f>+J19+F19-0.1</f>
        <v>164.4</v>
      </c>
      <c r="O19" s="11"/>
    </row>
    <row r="20" spans="1:15" ht="9" customHeight="1">
      <c r="A20" s="2" t="s">
        <v>48</v>
      </c>
      <c r="B20" s="2" t="s">
        <v>49</v>
      </c>
      <c r="C20" s="11">
        <v>14.6</v>
      </c>
      <c r="D20" s="11">
        <v>75.5</v>
      </c>
      <c r="E20" s="11">
        <v>32.9</v>
      </c>
      <c r="F20" s="11">
        <v>123.2</v>
      </c>
      <c r="G20" s="14">
        <v>7.4</v>
      </c>
      <c r="H20" s="14">
        <v>58.6</v>
      </c>
      <c r="I20" s="14">
        <v>38.5</v>
      </c>
      <c r="J20" s="11">
        <v>104.5</v>
      </c>
      <c r="K20" s="14">
        <f>+C20+G20-0.1</f>
        <v>21.9</v>
      </c>
      <c r="L20" s="14">
        <f>+D20+H20+0.1</f>
        <v>134.2</v>
      </c>
      <c r="M20" s="14">
        <f t="shared" si="1"/>
        <v>71.4</v>
      </c>
      <c r="N20" s="11">
        <f t="shared" si="4"/>
        <v>227.7</v>
      </c>
      <c r="O20" s="11"/>
    </row>
    <row r="21" spans="1:15" ht="9" customHeight="1">
      <c r="A21" s="2" t="s">
        <v>13</v>
      </c>
      <c r="B21" s="2" t="s">
        <v>50</v>
      </c>
      <c r="C21" s="11">
        <v>54.8</v>
      </c>
      <c r="D21" s="11">
        <v>149</v>
      </c>
      <c r="E21" s="11">
        <v>79.9</v>
      </c>
      <c r="F21" s="11">
        <v>286</v>
      </c>
      <c r="G21" s="14">
        <v>63.9</v>
      </c>
      <c r="H21" s="14">
        <v>99.9</v>
      </c>
      <c r="I21" s="14">
        <v>86.4</v>
      </c>
      <c r="J21" s="11">
        <v>251.5</v>
      </c>
      <c r="K21" s="14">
        <f>+C21+G21-0.1</f>
        <v>118.6</v>
      </c>
      <c r="L21" s="14">
        <f>+D21+H21-0.1</f>
        <v>248.8</v>
      </c>
      <c r="M21" s="14">
        <f t="shared" si="1"/>
        <v>166.3</v>
      </c>
      <c r="N21" s="11">
        <f t="shared" si="4"/>
        <v>537.5</v>
      </c>
      <c r="O21" s="11"/>
    </row>
    <row r="22" spans="1:15" ht="9" customHeight="1">
      <c r="A22" s="2" t="s">
        <v>51</v>
      </c>
      <c r="B22" s="2" t="s">
        <v>68</v>
      </c>
      <c r="C22" s="11">
        <v>18.6</v>
      </c>
      <c r="D22" s="11">
        <v>56.1</v>
      </c>
      <c r="E22" s="11">
        <v>33.2</v>
      </c>
      <c r="F22" s="11">
        <v>108.6</v>
      </c>
      <c r="G22" s="14">
        <v>22</v>
      </c>
      <c r="H22" s="14">
        <v>41.9</v>
      </c>
      <c r="I22" s="14">
        <v>31.5</v>
      </c>
      <c r="J22" s="11">
        <v>95.7</v>
      </c>
      <c r="K22" s="14">
        <f t="shared" si="0"/>
        <v>40.6</v>
      </c>
      <c r="L22" s="14">
        <f t="shared" si="0"/>
        <v>98</v>
      </c>
      <c r="M22" s="14">
        <f>+E22+I22-0.1</f>
        <v>64.60000000000001</v>
      </c>
      <c r="N22" s="11">
        <f>+J22+F22-0.1</f>
        <v>204.20000000000002</v>
      </c>
      <c r="O22" s="11"/>
    </row>
    <row r="23" spans="1:15" ht="9" customHeight="1">
      <c r="A23" s="21" t="s">
        <v>52</v>
      </c>
      <c r="B23" s="21" t="s">
        <v>53</v>
      </c>
      <c r="C23" s="11">
        <v>65.1</v>
      </c>
      <c r="D23" s="11">
        <v>149.5</v>
      </c>
      <c r="E23" s="11">
        <v>93.3</v>
      </c>
      <c r="F23" s="11">
        <v>310.1</v>
      </c>
      <c r="G23" s="14">
        <v>68.5</v>
      </c>
      <c r="H23" s="14">
        <v>106.8</v>
      </c>
      <c r="I23" s="14">
        <v>85.1</v>
      </c>
      <c r="J23" s="11">
        <v>262.3</v>
      </c>
      <c r="K23" s="14">
        <f t="shared" si="0"/>
        <v>133.6</v>
      </c>
      <c r="L23" s="14">
        <f>+D23+H23</f>
        <v>256.3</v>
      </c>
      <c r="M23" s="14">
        <f t="shared" si="1"/>
        <v>178.39999999999998</v>
      </c>
      <c r="N23" s="11">
        <f>+J23+F23+0.1</f>
        <v>572.5000000000001</v>
      </c>
      <c r="O23" s="11"/>
    </row>
    <row r="24" spans="1:15" ht="9" customHeight="1">
      <c r="A24" s="21" t="s">
        <v>54</v>
      </c>
      <c r="B24" s="21" t="s">
        <v>55</v>
      </c>
      <c r="C24" s="11">
        <v>40.6</v>
      </c>
      <c r="D24" s="11">
        <v>103.1</v>
      </c>
      <c r="E24" s="11">
        <v>42.3</v>
      </c>
      <c r="F24" s="11">
        <v>187.7</v>
      </c>
      <c r="G24" s="14">
        <v>43.5</v>
      </c>
      <c r="H24" s="14">
        <v>72.2</v>
      </c>
      <c r="I24" s="14">
        <v>48.3</v>
      </c>
      <c r="J24" s="11">
        <v>164.5</v>
      </c>
      <c r="K24" s="14">
        <f t="shared" si="0"/>
        <v>84.1</v>
      </c>
      <c r="L24" s="14">
        <f t="shared" si="0"/>
        <v>175.3</v>
      </c>
      <c r="M24" s="14">
        <f t="shared" si="1"/>
        <v>90.6</v>
      </c>
      <c r="N24" s="11">
        <f>+J24+F24-0.1</f>
        <v>352.09999999999997</v>
      </c>
      <c r="O24" s="11"/>
    </row>
    <row r="25" spans="1:15" ht="9" customHeight="1">
      <c r="A25" s="2" t="s">
        <v>14</v>
      </c>
      <c r="B25" s="2" t="s">
        <v>29</v>
      </c>
      <c r="C25" s="11">
        <v>111.7</v>
      </c>
      <c r="D25" s="11">
        <v>249</v>
      </c>
      <c r="E25" s="11">
        <v>154.8</v>
      </c>
      <c r="F25" s="11">
        <v>520.1</v>
      </c>
      <c r="G25" s="14">
        <v>117.6</v>
      </c>
      <c r="H25" s="14">
        <v>169.5</v>
      </c>
      <c r="I25" s="14">
        <v>148.1</v>
      </c>
      <c r="J25" s="11">
        <v>438</v>
      </c>
      <c r="K25" s="14">
        <f>+C25+G25+0.1</f>
        <v>229.4</v>
      </c>
      <c r="L25" s="14">
        <f t="shared" si="0"/>
        <v>418.5</v>
      </c>
      <c r="M25" s="14">
        <f>+E25+I25-0.1</f>
        <v>302.79999999999995</v>
      </c>
      <c r="N25" s="11">
        <f t="shared" si="4"/>
        <v>958.1</v>
      </c>
      <c r="O25" s="11"/>
    </row>
    <row r="26" spans="1:15" ht="9" customHeight="1">
      <c r="A26" s="2" t="s">
        <v>56</v>
      </c>
      <c r="B26" s="2" t="s">
        <v>57</v>
      </c>
      <c r="C26" s="11">
        <v>92</v>
      </c>
      <c r="D26" s="11">
        <v>184.6</v>
      </c>
      <c r="E26" s="11">
        <v>98.4</v>
      </c>
      <c r="F26" s="11">
        <v>377.5</v>
      </c>
      <c r="G26" s="14">
        <v>99.5</v>
      </c>
      <c r="H26" s="14">
        <v>131.9</v>
      </c>
      <c r="I26" s="14">
        <v>92.7</v>
      </c>
      <c r="J26" s="11">
        <v>325.2</v>
      </c>
      <c r="K26" s="14">
        <f t="shared" si="0"/>
        <v>191.5</v>
      </c>
      <c r="L26" s="14">
        <f t="shared" si="0"/>
        <v>316.5</v>
      </c>
      <c r="M26" s="14">
        <f t="shared" si="1"/>
        <v>191.10000000000002</v>
      </c>
      <c r="N26" s="11">
        <f t="shared" si="4"/>
        <v>702.7</v>
      </c>
      <c r="O26" s="11"/>
    </row>
    <row r="27" spans="1:15" ht="9" customHeight="1">
      <c r="A27" s="2" t="s">
        <v>58</v>
      </c>
      <c r="B27" s="2" t="s">
        <v>59</v>
      </c>
      <c r="C27" s="11">
        <v>112.4</v>
      </c>
      <c r="D27" s="11">
        <v>238.9</v>
      </c>
      <c r="E27" s="11">
        <v>237.6</v>
      </c>
      <c r="F27" s="11">
        <v>592.7</v>
      </c>
      <c r="G27" s="14">
        <v>108.1</v>
      </c>
      <c r="H27" s="14">
        <v>205.1</v>
      </c>
      <c r="I27" s="14">
        <v>215.6</v>
      </c>
      <c r="J27" s="11">
        <v>530.6</v>
      </c>
      <c r="K27" s="14">
        <f t="shared" si="0"/>
        <v>220.5</v>
      </c>
      <c r="L27" s="14">
        <f>+D27+H27-0.1</f>
        <v>443.9</v>
      </c>
      <c r="M27" s="14">
        <f>+E27+I27</f>
        <v>453.2</v>
      </c>
      <c r="N27" s="11">
        <f>+J27+F27+0.1</f>
        <v>1123.4</v>
      </c>
      <c r="O27" s="11"/>
    </row>
    <row r="28" spans="1:15" ht="9" customHeight="1">
      <c r="A28" s="2" t="s">
        <v>15</v>
      </c>
      <c r="B28" s="2" t="s">
        <v>30</v>
      </c>
      <c r="C28" s="11">
        <v>38.2</v>
      </c>
      <c r="D28" s="11">
        <v>117.8</v>
      </c>
      <c r="E28" s="11">
        <v>66</v>
      </c>
      <c r="F28" s="11">
        <v>223.3</v>
      </c>
      <c r="G28" s="14">
        <v>51.8</v>
      </c>
      <c r="H28" s="14">
        <v>92.4</v>
      </c>
      <c r="I28" s="14">
        <v>69</v>
      </c>
      <c r="J28" s="11">
        <v>215.3</v>
      </c>
      <c r="K28" s="14">
        <f t="shared" si="0"/>
        <v>90</v>
      </c>
      <c r="L28" s="14">
        <f t="shared" si="0"/>
        <v>210.2</v>
      </c>
      <c r="M28" s="14">
        <f t="shared" si="1"/>
        <v>135</v>
      </c>
      <c r="N28" s="11">
        <f t="shared" si="4"/>
        <v>438.6</v>
      </c>
      <c r="O28" s="11"/>
    </row>
    <row r="29" spans="1:15" ht="9" customHeight="1">
      <c r="A29" s="21" t="s">
        <v>60</v>
      </c>
      <c r="B29" s="21" t="s">
        <v>61</v>
      </c>
      <c r="C29" s="11">
        <v>45.3</v>
      </c>
      <c r="D29" s="11">
        <v>107.7</v>
      </c>
      <c r="E29" s="11">
        <v>87</v>
      </c>
      <c r="F29" s="11">
        <v>242.6</v>
      </c>
      <c r="G29" s="14">
        <v>46.9</v>
      </c>
      <c r="H29" s="14">
        <v>82.4</v>
      </c>
      <c r="I29" s="14">
        <v>79.2</v>
      </c>
      <c r="J29" s="11">
        <v>209.4</v>
      </c>
      <c r="K29" s="14">
        <f t="shared" si="0"/>
        <v>92.19999999999999</v>
      </c>
      <c r="L29" s="14">
        <f>+D29+H29</f>
        <v>190.10000000000002</v>
      </c>
      <c r="M29" s="14">
        <f t="shared" si="1"/>
        <v>166.2</v>
      </c>
      <c r="N29" s="11">
        <f t="shared" si="4"/>
        <v>452</v>
      </c>
      <c r="O29" s="11"/>
    </row>
    <row r="30" spans="1:15" ht="9" customHeight="1">
      <c r="A30" s="2" t="s">
        <v>16</v>
      </c>
      <c r="B30" s="2" t="s">
        <v>31</v>
      </c>
      <c r="C30" s="11">
        <v>63.4</v>
      </c>
      <c r="D30" s="11">
        <v>208.7</v>
      </c>
      <c r="E30" s="11">
        <v>155</v>
      </c>
      <c r="F30" s="11">
        <v>433</v>
      </c>
      <c r="G30" s="14">
        <v>86.7</v>
      </c>
      <c r="H30" s="14">
        <v>131.3</v>
      </c>
      <c r="I30" s="14">
        <v>173</v>
      </c>
      <c r="J30" s="11">
        <v>395.7</v>
      </c>
      <c r="K30" s="14">
        <f>+C30+G30-0.1</f>
        <v>150</v>
      </c>
      <c r="L30" s="14">
        <f t="shared" si="0"/>
        <v>340</v>
      </c>
      <c r="M30" s="14">
        <f>+E30+I30</f>
        <v>328</v>
      </c>
      <c r="N30" s="11">
        <f>+J30+F30+0.1</f>
        <v>828.8000000000001</v>
      </c>
      <c r="O30" s="11"/>
    </row>
    <row r="31" spans="1:15" ht="9" customHeight="1">
      <c r="A31" s="2" t="s">
        <v>17</v>
      </c>
      <c r="B31" s="2" t="s">
        <v>32</v>
      </c>
      <c r="C31" s="11">
        <v>90</v>
      </c>
      <c r="D31" s="11">
        <v>201.1</v>
      </c>
      <c r="E31" s="11">
        <v>162.3</v>
      </c>
      <c r="F31" s="11">
        <v>455.7</v>
      </c>
      <c r="G31" s="14">
        <v>104</v>
      </c>
      <c r="H31" s="14">
        <v>131.4</v>
      </c>
      <c r="I31" s="14">
        <v>177.9</v>
      </c>
      <c r="J31" s="11">
        <v>416.1</v>
      </c>
      <c r="K31" s="14">
        <f>+C31+G31</f>
        <v>194</v>
      </c>
      <c r="L31" s="14">
        <f>+D31+H31+0.1</f>
        <v>332.6</v>
      </c>
      <c r="M31" s="14">
        <f>+E31+I31+0.1</f>
        <v>340.30000000000007</v>
      </c>
      <c r="N31" s="11">
        <f>+J31+F31-0.1</f>
        <v>871.6999999999999</v>
      </c>
      <c r="O31" s="11"/>
    </row>
    <row r="32" spans="1:15" ht="9" customHeight="1">
      <c r="A32" s="21" t="s">
        <v>62</v>
      </c>
      <c r="B32" s="21" t="s">
        <v>63</v>
      </c>
      <c r="C32" s="11">
        <v>13.6</v>
      </c>
      <c r="D32" s="11">
        <v>52.6</v>
      </c>
      <c r="E32" s="11">
        <v>37.1</v>
      </c>
      <c r="F32" s="11">
        <v>103.5</v>
      </c>
      <c r="G32" s="14">
        <v>20.8</v>
      </c>
      <c r="H32" s="14">
        <v>29.7</v>
      </c>
      <c r="I32" s="14">
        <v>36</v>
      </c>
      <c r="J32" s="11">
        <v>87</v>
      </c>
      <c r="K32" s="14">
        <f>+C32+G32</f>
        <v>34.4</v>
      </c>
      <c r="L32" s="14">
        <f t="shared" si="0"/>
        <v>82.3</v>
      </c>
      <c r="M32" s="14">
        <f>+E32+I32</f>
        <v>73.1</v>
      </c>
      <c r="N32" s="11">
        <f t="shared" si="4"/>
        <v>190.5</v>
      </c>
      <c r="O32" s="11"/>
    </row>
    <row r="33" spans="1:15" ht="9" customHeight="1">
      <c r="A33" s="2" t="s">
        <v>64</v>
      </c>
      <c r="B33" s="2" t="s">
        <v>33</v>
      </c>
      <c r="C33" s="11">
        <v>21.6</v>
      </c>
      <c r="D33" s="11">
        <v>63.1</v>
      </c>
      <c r="E33" s="11">
        <v>39.2</v>
      </c>
      <c r="F33" s="11">
        <v>125.4</v>
      </c>
      <c r="G33" s="14">
        <v>28.7</v>
      </c>
      <c r="H33" s="14">
        <v>42.4</v>
      </c>
      <c r="I33" s="14">
        <v>49.8</v>
      </c>
      <c r="J33" s="11">
        <v>120.9</v>
      </c>
      <c r="K33" s="14">
        <f>+C33+G33+0.1</f>
        <v>50.4</v>
      </c>
      <c r="L33" s="14">
        <f>+D33+H33</f>
        <v>105.5</v>
      </c>
      <c r="M33" s="14">
        <f>+E33+I33</f>
        <v>89</v>
      </c>
      <c r="N33" s="11">
        <f>+J33+F33+0.1</f>
        <v>246.4</v>
      </c>
      <c r="O33" s="11"/>
    </row>
    <row r="34" spans="1:15" ht="9" customHeight="1">
      <c r="A34" s="4"/>
      <c r="B34" s="4" t="s">
        <v>65</v>
      </c>
      <c r="C34" s="17">
        <f>SUM(C6:C33)</f>
        <v>2892</v>
      </c>
      <c r="D34" s="17">
        <f aca="true" t="shared" si="5" ref="D34:M34">SUM(D6:D33)</f>
        <v>4584.9000000000015</v>
      </c>
      <c r="E34" s="17">
        <f t="shared" si="5"/>
        <v>2403.6</v>
      </c>
      <c r="F34" s="17">
        <f t="shared" si="5"/>
        <v>9914.700000000003</v>
      </c>
      <c r="G34" s="17">
        <f t="shared" si="5"/>
        <v>2066.8</v>
      </c>
      <c r="H34" s="17">
        <f t="shared" si="5"/>
        <v>3546.3000000000006</v>
      </c>
      <c r="I34" s="17">
        <f t="shared" si="5"/>
        <v>2559.6</v>
      </c>
      <c r="J34" s="17">
        <f t="shared" si="5"/>
        <v>8195</v>
      </c>
      <c r="K34" s="17">
        <f t="shared" si="5"/>
        <v>4957.999999999999</v>
      </c>
      <c r="L34" s="17">
        <f t="shared" si="5"/>
        <v>8131.400000000001</v>
      </c>
      <c r="M34" s="17">
        <f t="shared" si="5"/>
        <v>4963.200000000001</v>
      </c>
      <c r="N34" s="13">
        <f>+J34+F34</f>
        <v>18109.700000000004</v>
      </c>
      <c r="O34" s="11"/>
    </row>
    <row r="35" spans="1:15" ht="9" customHeight="1">
      <c r="A35" s="5"/>
      <c r="B35" s="5" t="s">
        <v>66</v>
      </c>
      <c r="C35" s="18">
        <v>28295.5</v>
      </c>
      <c r="D35" s="18">
        <v>55746</v>
      </c>
      <c r="E35" s="18">
        <v>28353.2</v>
      </c>
      <c r="F35" s="16">
        <v>112964</v>
      </c>
      <c r="G35" s="18">
        <v>20747.5</v>
      </c>
      <c r="H35" s="18">
        <v>44217.3</v>
      </c>
      <c r="I35" s="18">
        <v>27111.7</v>
      </c>
      <c r="J35" s="16">
        <v>92539.3</v>
      </c>
      <c r="K35" s="18">
        <f>+G35+C35-1</f>
        <v>49042</v>
      </c>
      <c r="L35" s="18">
        <f>+H35+D35</f>
        <v>99963.3</v>
      </c>
      <c r="M35" s="18">
        <f>+E35+I35-0.1</f>
        <v>55464.8</v>
      </c>
      <c r="N35" s="16">
        <v>205503.3</v>
      </c>
      <c r="O35" s="11"/>
    </row>
    <row r="36" spans="1:15" ht="9" customHeight="1">
      <c r="A36" s="15"/>
      <c r="B36" s="15"/>
      <c r="O36" s="11"/>
    </row>
    <row r="37" spans="1:15" ht="9" customHeight="1">
      <c r="A37" s="22" t="s">
        <v>67</v>
      </c>
      <c r="B37" s="6"/>
      <c r="O37" s="11"/>
    </row>
    <row r="38" spans="1:2" ht="9" customHeight="1">
      <c r="A38" s="15" t="s">
        <v>34</v>
      </c>
      <c r="B38" s="15" t="s">
        <v>26</v>
      </c>
    </row>
    <row r="40" ht="12.75">
      <c r="O40" s="11"/>
    </row>
  </sheetData>
  <mergeCells count="5">
    <mergeCell ref="K3:N3"/>
    <mergeCell ref="B3:B4"/>
    <mergeCell ref="A3:A4"/>
    <mergeCell ref="C3:F3"/>
    <mergeCell ref="G3:J3"/>
  </mergeCells>
  <printOptions/>
  <pageMargins left="0.23" right="0.27" top="1" bottom="1" header="0.51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2005-12-27T10:45:33Z</cp:lastPrinted>
  <dcterms:created xsi:type="dcterms:W3CDTF">1996-11-05T10:16:36Z</dcterms:created>
  <dcterms:modified xsi:type="dcterms:W3CDTF">2008-11-04T11:12:27Z</dcterms:modified>
  <cp:category/>
  <cp:version/>
  <cp:contentType/>
  <cp:contentStatus/>
</cp:coreProperties>
</file>