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<sst xmlns="http://schemas.openxmlformats.org/spreadsheetml/2006/main" count="83" uniqueCount="47">
  <si>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ANNI</t>
  </si>
  <si>
    <t>media</t>
  </si>
  <si>
    <t>ordinaria</t>
  </si>
  <si>
    <t>hospital</t>
  </si>
  <si>
    <t>Istituti Pubblici</t>
  </si>
  <si>
    <t>Aziende ospedaliere</t>
  </si>
  <si>
    <t>Presidi A.S.L.</t>
  </si>
  <si>
    <t>Istituti scientifici</t>
  </si>
  <si>
    <t>Istituti Privati</t>
  </si>
  <si>
    <t>Case di cura accreditate</t>
  </si>
  <si>
    <t>Ente Ospedaliero Galliera</t>
  </si>
  <si>
    <t>Chiavarese</t>
  </si>
  <si>
    <t>Spezzino</t>
  </si>
  <si>
    <t>G. Gaslini</t>
  </si>
  <si>
    <t>Istituto Scientifico Tumori</t>
  </si>
  <si>
    <t>Villa Azzurra Rapallo</t>
  </si>
  <si>
    <t>Cardiovascolare Camogli</t>
  </si>
  <si>
    <t>ISPRI Maugeri Nervi</t>
  </si>
  <si>
    <t>Ospedale Evangelico Inter.</t>
  </si>
  <si>
    <t>San Martino</t>
  </si>
  <si>
    <r>
      <t>Fonte</t>
    </r>
    <r>
      <rPr>
        <sz val="7"/>
        <rFont val="Arial"/>
        <family val="2"/>
      </rPr>
      <t>: Regione Liguria</t>
    </r>
  </si>
  <si>
    <t>(a)</t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</si>
  <si>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</si>
  <si>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</si>
  <si>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</si>
  <si>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TIPI DI ISTITUTI</t>
  </si>
  <si>
    <t>POSTI LETTO</t>
  </si>
  <si>
    <t>RICOVERI</t>
  </si>
  <si>
    <t>GIORNATE DI DEGENZA</t>
  </si>
  <si>
    <t>….</t>
  </si>
  <si>
    <t>Degenza</t>
  </si>
  <si>
    <t>Day</t>
  </si>
  <si>
    <t>Riabilitazione</t>
  </si>
  <si>
    <t>Alma Mater</t>
  </si>
  <si>
    <t xml:space="preserve">LIGURIA </t>
  </si>
  <si>
    <t>-</t>
  </si>
  <si>
    <t>Villa Alfieri</t>
  </si>
  <si>
    <t>Tavola 3.2 Posti letto, ricoveri e giornate di degenza per tipo di istituto di cura - Anno 2008</t>
  </si>
  <si>
    <t>2008 - DATI TERRITORIALI</t>
  </si>
  <si>
    <t>(b) Dall'anno 2008 l'ex azienza ospedaliera Santa Corona e' stata accorpata al presidio Asl Savonese</t>
  </si>
  <si>
    <t>(a) Sono compresi i valori relativi ai ricoveri ed alle giornate di riabilitazione</t>
  </si>
  <si>
    <t>(c)  Dall'anno 2008 l'ex azienza ospedaliera Villa Scassi e' stata accorpata al presidio Asl Genovese</t>
  </si>
  <si>
    <t xml:space="preserve">Imperiese </t>
  </si>
  <si>
    <t>Savonese (b)</t>
  </si>
  <si>
    <t>Genovese ( c )</t>
  </si>
  <si>
    <t>tot. P.l.</t>
  </si>
  <si>
    <t>%p.l day su ord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</si>
</sst>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Alignment="1" quotePrefix="1">
      <alignment/>
    </xf>
    <xf numFmtId="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workbookViewId="0" topLeftCell="A25">
      <pane xSplit="2295" topLeftCell="A1" activePane="topRight" state="split"/>
      <selection pane="topLeft" activeCell="A4" sqref="A4"/>
      <selection pane="topRight" activeCell="D56" sqref="D56"/>
    </sheetView>
  </sheetViews>
  <sheetFormatPr defaultColWidth="9.33203125" defaultRowHeight="12.75"/>
  <cols>
    <col min="1" max="1" width="21.16015625" style="1" customWidth="1"/>
    <col min="2" max="2" width="8.16015625" style="1" customWidth="1"/>
    <col min="3" max="3" width="9.5" style="1" customWidth="1"/>
    <col min="4" max="4" width="10.5" style="1" customWidth="1"/>
    <col min="5" max="5" width="2.33203125" style="1" customWidth="1"/>
    <col min="6" max="6" width="8.16015625" style="1" customWidth="1"/>
    <col min="7" max="7" width="7.66015625" style="1" customWidth="1"/>
    <col min="8" max="8" width="1.83203125" style="1" customWidth="1"/>
    <col min="9" max="9" width="9.33203125" style="1" customWidth="1"/>
    <col min="10" max="10" width="8.66015625" style="1" customWidth="1"/>
    <col min="11" max="11" width="8" style="3" customWidth="1"/>
    <col min="12" max="12" width="5.16015625" style="2" customWidth="1"/>
    <col min="13" max="13" width="9.33203125" style="1" customWidth="1"/>
    <col min="14" max="15" width="0" style="1" hidden="1" customWidth="1"/>
    <col min="16" max="16384" width="9.33203125" style="1" customWidth="1"/>
  </cols>
  <sheetData>
    <row r="2" ht="12.75">
      <c r="A2" s="4" t="s">
        <v>37</v>
      </c>
    </row>
    <row r="3" ht="12" customHeight="1"/>
    <row r="4" spans="1:12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2" ht="12" customHeight="1">
      <c r="A5" s="9" t="s">
        <v>0</v>
      </c>
      <c r="B5" s="41" t="s">
        <v>26</v>
      </c>
      <c r="C5" s="42"/>
      <c r="D5" s="42"/>
      <c r="E5" s="9"/>
      <c r="F5" s="41" t="s">
        <v>27</v>
      </c>
      <c r="G5" s="41"/>
      <c r="H5" s="9"/>
      <c r="I5" s="41" t="s">
        <v>28</v>
      </c>
      <c r="J5" s="42"/>
      <c r="K5" s="42"/>
      <c r="L5" s="9"/>
    </row>
    <row r="6" spans="1:12" ht="12" customHeight="1">
      <c r="A6" s="9" t="s">
        <v>25</v>
      </c>
      <c r="B6" s="10" t="s">
        <v>30</v>
      </c>
      <c r="C6" s="10" t="s">
        <v>31</v>
      </c>
      <c r="D6" s="11" t="s">
        <v>32</v>
      </c>
      <c r="E6" s="9"/>
      <c r="F6" s="10" t="s">
        <v>30</v>
      </c>
      <c r="G6" s="10" t="s">
        <v>31</v>
      </c>
      <c r="H6" s="9"/>
      <c r="I6" s="10" t="s">
        <v>30</v>
      </c>
      <c r="J6" s="10" t="s">
        <v>31</v>
      </c>
      <c r="K6" s="12" t="s">
        <v>30</v>
      </c>
      <c r="L6" s="9"/>
    </row>
    <row r="7" spans="1:12" ht="12" customHeight="1">
      <c r="A7" s="9"/>
      <c r="B7" s="10" t="s">
        <v>2</v>
      </c>
      <c r="C7" s="10" t="s">
        <v>3</v>
      </c>
      <c r="D7" s="11"/>
      <c r="E7" s="9"/>
      <c r="F7" s="10" t="s">
        <v>2</v>
      </c>
      <c r="G7" s="10" t="s">
        <v>3</v>
      </c>
      <c r="H7" s="9"/>
      <c r="I7" s="10" t="s">
        <v>2</v>
      </c>
      <c r="J7" s="10" t="s">
        <v>3</v>
      </c>
      <c r="K7" s="12" t="s">
        <v>1</v>
      </c>
      <c r="L7" s="9"/>
    </row>
    <row r="8" spans="1:12" ht="12" customHeight="1">
      <c r="A8" s="9"/>
      <c r="B8" s="10"/>
      <c r="C8" s="10"/>
      <c r="D8" s="11"/>
      <c r="E8" s="9"/>
      <c r="F8" s="13" t="s">
        <v>21</v>
      </c>
      <c r="G8" s="9"/>
      <c r="H8" s="9"/>
      <c r="I8" s="13" t="s">
        <v>21</v>
      </c>
      <c r="J8" s="10"/>
      <c r="K8" s="12"/>
      <c r="L8" s="9"/>
    </row>
    <row r="9" spans="1:12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9"/>
    </row>
    <row r="10" spans="1:12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6"/>
      <c r="L10" s="9"/>
    </row>
    <row r="11" spans="1:12" ht="12" customHeight="1">
      <c r="A11" s="17">
        <v>2005</v>
      </c>
      <c r="B11" s="18">
        <v>5835</v>
      </c>
      <c r="C11" s="18">
        <v>1033</v>
      </c>
      <c r="D11" s="18">
        <v>521</v>
      </c>
      <c r="E11" s="18"/>
      <c r="F11" s="18">
        <v>214926</v>
      </c>
      <c r="G11" s="18">
        <v>170378</v>
      </c>
      <c r="H11" s="18"/>
      <c r="I11" s="18">
        <v>1705526</v>
      </c>
      <c r="J11" s="18">
        <v>504197</v>
      </c>
      <c r="K11" s="16">
        <v>9.1</v>
      </c>
      <c r="L11" s="20"/>
    </row>
    <row r="12" spans="1:12" ht="12" customHeight="1">
      <c r="A12" s="17">
        <v>2006</v>
      </c>
      <c r="B12" s="18">
        <v>5645.15</v>
      </c>
      <c r="C12" s="18">
        <v>1045.82</v>
      </c>
      <c r="D12" s="18">
        <v>569.65</v>
      </c>
      <c r="E12" s="18"/>
      <c r="F12" s="18">
        <v>210496</v>
      </c>
      <c r="G12" s="18">
        <v>153200</v>
      </c>
      <c r="H12" s="18"/>
      <c r="I12" s="18">
        <v>1671299</v>
      </c>
      <c r="J12" s="18">
        <v>486034</v>
      </c>
      <c r="K12" s="16">
        <v>9.15</v>
      </c>
      <c r="L12" s="20"/>
    </row>
    <row r="13" spans="1:12" ht="12" customHeight="1">
      <c r="A13" s="17">
        <v>2007</v>
      </c>
      <c r="B13" s="18">
        <v>5459.53</v>
      </c>
      <c r="C13" s="18">
        <v>1062.44</v>
      </c>
      <c r="D13" s="18">
        <v>696.13</v>
      </c>
      <c r="E13" s="18"/>
      <c r="F13" s="18">
        <v>202781</v>
      </c>
      <c r="G13" s="18">
        <v>148837</v>
      </c>
      <c r="H13" s="18"/>
      <c r="I13" s="18">
        <v>1608021</v>
      </c>
      <c r="J13" s="18">
        <v>482114</v>
      </c>
      <c r="K13" s="16">
        <v>9.2</v>
      </c>
      <c r="L13" s="20"/>
    </row>
    <row r="14" spans="1:12" ht="12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20"/>
    </row>
    <row r="15" spans="1:12" ht="12" customHeight="1">
      <c r="A15" s="43" t="s">
        <v>38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9"/>
    </row>
    <row r="16" spans="1:12" ht="12" customHeight="1">
      <c r="A16" s="21"/>
      <c r="B16" s="5"/>
      <c r="C16" s="5"/>
      <c r="D16" s="5"/>
      <c r="E16" s="5"/>
      <c r="F16" s="5"/>
      <c r="G16" s="5"/>
      <c r="H16" s="5"/>
      <c r="I16" s="5"/>
      <c r="J16" s="5"/>
      <c r="K16" s="16"/>
      <c r="L16" s="9"/>
    </row>
    <row r="17" spans="1:12" ht="12" customHeight="1">
      <c r="A17" s="22" t="s">
        <v>4</v>
      </c>
      <c r="B17" s="5"/>
      <c r="C17" s="5"/>
      <c r="D17" s="5"/>
      <c r="E17" s="5"/>
      <c r="F17" s="5"/>
      <c r="G17" s="5"/>
      <c r="H17" s="5"/>
      <c r="I17" s="5"/>
      <c r="J17" s="5"/>
      <c r="K17" s="16"/>
      <c r="L17" s="9"/>
    </row>
    <row r="18" spans="1:15" ht="12" customHeight="1">
      <c r="A18" s="23"/>
      <c r="B18" s="18"/>
      <c r="C18" s="18"/>
      <c r="D18" s="18"/>
      <c r="E18" s="18"/>
      <c r="F18" s="18"/>
      <c r="G18" s="18"/>
      <c r="H18" s="18"/>
      <c r="I18" s="18"/>
      <c r="J18" s="18"/>
      <c r="K18" s="16"/>
      <c r="L18" s="19"/>
      <c r="N18" s="1" t="s">
        <v>45</v>
      </c>
      <c r="O18" s="1" t="s">
        <v>46</v>
      </c>
    </row>
    <row r="19" spans="1:15" ht="12" customHeight="1">
      <c r="A19" s="24" t="s">
        <v>6</v>
      </c>
      <c r="B19" s="25">
        <f>SUM(B20:B24)</f>
        <v>3161.66</v>
      </c>
      <c r="C19" s="25">
        <f aca="true" t="shared" si="0" ref="C19:J19">SUM(C20:C24)</f>
        <v>573.78</v>
      </c>
      <c r="D19" s="25">
        <f t="shared" si="0"/>
        <v>468.39</v>
      </c>
      <c r="E19" s="36"/>
      <c r="F19" s="25">
        <f t="shared" si="0"/>
        <v>121948</v>
      </c>
      <c r="G19" s="25">
        <f>SUM(G20:G24)</f>
        <v>84906</v>
      </c>
      <c r="H19" s="25"/>
      <c r="I19" s="25">
        <f t="shared" si="0"/>
        <v>959421</v>
      </c>
      <c r="J19" s="25">
        <f t="shared" si="0"/>
        <v>268879</v>
      </c>
      <c r="K19" s="32" t="s">
        <v>29</v>
      </c>
      <c r="L19" s="19"/>
      <c r="N19" s="33">
        <f>SUM(B19:D19)</f>
        <v>4203.83</v>
      </c>
      <c r="O19" s="1">
        <f>(C19/B19)*100</f>
        <v>18.14806146138421</v>
      </c>
    </row>
    <row r="20" spans="1:15" ht="12" customHeight="1">
      <c r="A20" s="23" t="s">
        <v>42</v>
      </c>
      <c r="B20" s="18">
        <v>552.75</v>
      </c>
      <c r="C20" s="18">
        <v>93</v>
      </c>
      <c r="D20" s="18">
        <v>39</v>
      </c>
      <c r="E20" s="36"/>
      <c r="F20" s="18">
        <v>22027</v>
      </c>
      <c r="G20" s="18">
        <v>13489</v>
      </c>
      <c r="H20" s="18"/>
      <c r="I20" s="18">
        <v>168818</v>
      </c>
      <c r="J20" s="18">
        <v>35610</v>
      </c>
      <c r="K20" s="16">
        <v>8.49</v>
      </c>
      <c r="L20" s="19"/>
      <c r="M20" s="34"/>
      <c r="N20" s="33">
        <f>SUM(B20:D20)</f>
        <v>684.75</v>
      </c>
      <c r="O20" s="1">
        <f aca="true" t="shared" si="1" ref="O20:O44">(C20/B20)*100</f>
        <v>16.824966078697422</v>
      </c>
    </row>
    <row r="21" spans="1:15" ht="12" customHeight="1">
      <c r="A21" s="23" t="s">
        <v>43</v>
      </c>
      <c r="B21" s="18">
        <v>946.24</v>
      </c>
      <c r="C21" s="18">
        <v>171.04</v>
      </c>
      <c r="D21" s="18">
        <v>165.62</v>
      </c>
      <c r="E21" s="36"/>
      <c r="F21" s="18">
        <v>37836</v>
      </c>
      <c r="G21" s="18">
        <v>25090</v>
      </c>
      <c r="H21" s="18"/>
      <c r="I21" s="18">
        <v>289102</v>
      </c>
      <c r="J21" s="18">
        <v>84524</v>
      </c>
      <c r="K21" s="16">
        <v>9.11</v>
      </c>
      <c r="L21" s="19"/>
      <c r="M21" s="34"/>
      <c r="N21" s="33">
        <f aca="true" t="shared" si="2" ref="N21:N44">SUM(B21:D21)</f>
        <v>1282.9</v>
      </c>
      <c r="O21" s="1">
        <f t="shared" si="1"/>
        <v>18.075752451809265</v>
      </c>
    </row>
    <row r="22" spans="1:15" ht="12" customHeight="1">
      <c r="A22" s="23" t="s">
        <v>44</v>
      </c>
      <c r="B22" s="18">
        <v>814.17</v>
      </c>
      <c r="C22" s="18">
        <v>159</v>
      </c>
      <c r="D22" s="18">
        <v>125.77</v>
      </c>
      <c r="E22" s="36"/>
      <c r="F22" s="18">
        <v>28163</v>
      </c>
      <c r="G22" s="18">
        <v>25558</v>
      </c>
      <c r="H22" s="18"/>
      <c r="I22" s="18">
        <v>244439</v>
      </c>
      <c r="J22" s="18">
        <v>83284</v>
      </c>
      <c r="K22" s="16">
        <v>10.1</v>
      </c>
      <c r="L22" s="19"/>
      <c r="M22" s="34"/>
      <c r="N22" s="33">
        <f t="shared" si="2"/>
        <v>1098.94</v>
      </c>
      <c r="O22" s="1">
        <f t="shared" si="1"/>
        <v>19.529090976086078</v>
      </c>
    </row>
    <row r="23" spans="1:15" ht="12" customHeight="1">
      <c r="A23" s="23" t="s">
        <v>11</v>
      </c>
      <c r="B23" s="18">
        <v>332.83</v>
      </c>
      <c r="C23" s="18">
        <v>68</v>
      </c>
      <c r="D23" s="18">
        <v>40</v>
      </c>
      <c r="E23" s="36"/>
      <c r="F23" s="18">
        <v>12927</v>
      </c>
      <c r="G23" s="18">
        <v>9411</v>
      </c>
      <c r="H23" s="18"/>
      <c r="I23" s="18">
        <v>108028</v>
      </c>
      <c r="J23" s="18">
        <v>31216</v>
      </c>
      <c r="K23" s="16">
        <v>9.41</v>
      </c>
      <c r="L23" s="20"/>
      <c r="M23" s="34"/>
      <c r="N23" s="33">
        <f t="shared" si="2"/>
        <v>440.83</v>
      </c>
      <c r="O23" s="1">
        <f t="shared" si="1"/>
        <v>20.43085058438242</v>
      </c>
    </row>
    <row r="24" spans="1:15" ht="12" customHeight="1">
      <c r="A24" s="23" t="s">
        <v>12</v>
      </c>
      <c r="B24" s="18">
        <v>515.67</v>
      </c>
      <c r="C24" s="18">
        <v>82.74</v>
      </c>
      <c r="D24" s="18">
        <v>98</v>
      </c>
      <c r="E24" s="36"/>
      <c r="F24" s="18">
        <v>20995</v>
      </c>
      <c r="G24" s="18">
        <v>11358</v>
      </c>
      <c r="H24" s="18"/>
      <c r="I24" s="18">
        <v>149034</v>
      </c>
      <c r="J24" s="18">
        <v>34245</v>
      </c>
      <c r="K24" s="16">
        <v>8.73</v>
      </c>
      <c r="L24" s="20"/>
      <c r="M24" s="34"/>
      <c r="N24" s="33">
        <f t="shared" si="2"/>
        <v>696.41</v>
      </c>
      <c r="O24" s="1">
        <f t="shared" si="1"/>
        <v>16.045145150968644</v>
      </c>
    </row>
    <row r="25" spans="1:15" ht="12" customHeight="1">
      <c r="A25" s="23"/>
      <c r="B25" s="18"/>
      <c r="C25" s="18"/>
      <c r="D25" s="18"/>
      <c r="E25" s="36"/>
      <c r="F25" s="18"/>
      <c r="G25" s="18"/>
      <c r="H25" s="18"/>
      <c r="I25" s="18"/>
      <c r="J25" s="18"/>
      <c r="K25" s="16"/>
      <c r="L25" s="20"/>
      <c r="M25" s="34"/>
      <c r="N25" s="33">
        <f t="shared" si="2"/>
        <v>0</v>
      </c>
      <c r="O25" s="1" t="e">
        <f t="shared" si="1"/>
        <v>#DIV/0!</v>
      </c>
    </row>
    <row r="26" spans="1:15" ht="12" customHeight="1">
      <c r="A26" s="24" t="s">
        <v>5</v>
      </c>
      <c r="B26" s="25">
        <f>SUM(B27:B29)</f>
        <v>1655.22</v>
      </c>
      <c r="C26" s="25">
        <f>SUM(C27:C29)</f>
        <v>303.33000000000004</v>
      </c>
      <c r="D26" s="25">
        <f>SUM(D27:D29)</f>
        <v>73.58</v>
      </c>
      <c r="E26" s="36"/>
      <c r="F26" s="25">
        <f>SUM(F27:F29)</f>
        <v>56065</v>
      </c>
      <c r="G26" s="25">
        <f>SUM(G27:G29)</f>
        <v>43175</v>
      </c>
      <c r="H26" s="25"/>
      <c r="I26" s="25">
        <f>SUM(I27:I29)</f>
        <v>518992</v>
      </c>
      <c r="J26" s="25">
        <f>SUM(J27:J29)</f>
        <v>171260</v>
      </c>
      <c r="K26" s="32" t="s">
        <v>29</v>
      </c>
      <c r="L26" s="20"/>
      <c r="M26" s="34"/>
      <c r="N26" s="33">
        <f t="shared" si="2"/>
        <v>2032.13</v>
      </c>
      <c r="O26" s="1">
        <f t="shared" si="1"/>
        <v>18.32566063725668</v>
      </c>
    </row>
    <row r="27" spans="1:15" ht="12" customHeight="1">
      <c r="A27" s="23" t="s">
        <v>19</v>
      </c>
      <c r="B27" s="18">
        <v>1211.7</v>
      </c>
      <c r="C27" s="18">
        <v>212.33</v>
      </c>
      <c r="D27" s="18">
        <v>51.58</v>
      </c>
      <c r="E27" s="36"/>
      <c r="F27" s="18">
        <v>39972</v>
      </c>
      <c r="G27" s="26">
        <v>28356</v>
      </c>
      <c r="H27" s="18"/>
      <c r="I27" s="18">
        <v>392249</v>
      </c>
      <c r="J27" s="18">
        <v>130592</v>
      </c>
      <c r="K27" s="16">
        <v>11.07</v>
      </c>
      <c r="L27" s="20"/>
      <c r="M27" s="34"/>
      <c r="N27" s="33">
        <f t="shared" si="2"/>
        <v>1475.61</v>
      </c>
      <c r="O27" s="1">
        <f t="shared" si="1"/>
        <v>17.52331435173723</v>
      </c>
    </row>
    <row r="28" spans="1:15" ht="12" customHeight="1">
      <c r="A28" s="23" t="s">
        <v>10</v>
      </c>
      <c r="B28" s="18">
        <v>384.82</v>
      </c>
      <c r="C28" s="18">
        <v>58</v>
      </c>
      <c r="D28" s="18">
        <v>22</v>
      </c>
      <c r="E28" s="36"/>
      <c r="F28" s="18">
        <v>13976</v>
      </c>
      <c r="G28" s="26">
        <v>10926</v>
      </c>
      <c r="H28" s="18"/>
      <c r="I28" s="18">
        <v>114279</v>
      </c>
      <c r="J28" s="18">
        <v>32624</v>
      </c>
      <c r="K28" s="5">
        <v>9.06</v>
      </c>
      <c r="L28" s="20"/>
      <c r="M28" s="34"/>
      <c r="N28" s="33">
        <f t="shared" si="2"/>
        <v>464.82</v>
      </c>
      <c r="O28" s="1">
        <f t="shared" si="1"/>
        <v>15.07198170573255</v>
      </c>
    </row>
    <row r="29" spans="1:15" ht="12" customHeight="1">
      <c r="A29" s="23" t="s">
        <v>18</v>
      </c>
      <c r="B29" s="18">
        <v>58.7</v>
      </c>
      <c r="C29" s="18">
        <v>33</v>
      </c>
      <c r="D29" s="26" t="s">
        <v>35</v>
      </c>
      <c r="E29" s="36"/>
      <c r="F29" s="18">
        <v>2117</v>
      </c>
      <c r="G29" s="26">
        <v>3893</v>
      </c>
      <c r="H29" s="18"/>
      <c r="I29" s="18">
        <v>12464</v>
      </c>
      <c r="J29" s="18">
        <v>8044</v>
      </c>
      <c r="K29" s="16">
        <v>6.21</v>
      </c>
      <c r="L29" s="20"/>
      <c r="M29" s="34"/>
      <c r="N29" s="33">
        <f t="shared" si="2"/>
        <v>91.7</v>
      </c>
      <c r="O29" s="1">
        <f t="shared" si="1"/>
        <v>56.218057921635435</v>
      </c>
    </row>
    <row r="30" spans="1:15" ht="12" customHeight="1">
      <c r="A30" s="23"/>
      <c r="B30" s="18"/>
      <c r="C30" s="18"/>
      <c r="D30" s="27"/>
      <c r="E30" s="36"/>
      <c r="F30" s="18"/>
      <c r="G30" s="18"/>
      <c r="H30" s="18"/>
      <c r="I30" s="18"/>
      <c r="J30" s="18"/>
      <c r="K30" s="16"/>
      <c r="L30" s="20"/>
      <c r="M30" s="34"/>
      <c r="N30" s="33">
        <f t="shared" si="2"/>
        <v>0</v>
      </c>
      <c r="O30" s="1" t="e">
        <f t="shared" si="1"/>
        <v>#DIV/0!</v>
      </c>
    </row>
    <row r="31" spans="1:15" ht="12" customHeight="1">
      <c r="A31" s="24" t="s">
        <v>7</v>
      </c>
      <c r="B31" s="25">
        <f>SUM(B32:B33)</f>
        <v>410.28000000000003</v>
      </c>
      <c r="C31" s="25">
        <f aca="true" t="shared" si="3" ref="C31:J31">SUM(C32:C33)</f>
        <v>113.58</v>
      </c>
      <c r="D31" s="26" t="s">
        <v>35</v>
      </c>
      <c r="E31" s="36"/>
      <c r="F31" s="25">
        <f t="shared" si="3"/>
        <v>18679</v>
      </c>
      <c r="G31" s="25">
        <f t="shared" si="3"/>
        <v>21001</v>
      </c>
      <c r="H31" s="25"/>
      <c r="I31" s="25">
        <f t="shared" si="3"/>
        <v>119141</v>
      </c>
      <c r="J31" s="25">
        <f t="shared" si="3"/>
        <v>44071</v>
      </c>
      <c r="K31" s="32" t="s">
        <v>29</v>
      </c>
      <c r="L31" s="20"/>
      <c r="M31" s="34"/>
      <c r="N31" s="33">
        <f t="shared" si="2"/>
        <v>523.86</v>
      </c>
      <c r="O31" s="1">
        <f t="shared" si="1"/>
        <v>27.683533196841182</v>
      </c>
    </row>
    <row r="32" spans="1:15" ht="12" customHeight="1">
      <c r="A32" s="23" t="s">
        <v>13</v>
      </c>
      <c r="B32" s="18">
        <v>347.79</v>
      </c>
      <c r="C32" s="18">
        <v>82.92</v>
      </c>
      <c r="D32" s="26" t="s">
        <v>35</v>
      </c>
      <c r="E32" s="36"/>
      <c r="F32" s="18">
        <v>15900</v>
      </c>
      <c r="G32" s="26">
        <v>17720</v>
      </c>
      <c r="H32" s="18"/>
      <c r="I32" s="18">
        <v>100462</v>
      </c>
      <c r="J32" s="18">
        <v>29134</v>
      </c>
      <c r="K32" s="16">
        <v>6.82</v>
      </c>
      <c r="L32" s="20"/>
      <c r="M32" s="34"/>
      <c r="N32" s="33">
        <f t="shared" si="2"/>
        <v>430.71000000000004</v>
      </c>
      <c r="O32" s="1">
        <f t="shared" si="1"/>
        <v>23.841973604761492</v>
      </c>
    </row>
    <row r="33" spans="1:15" ht="12" customHeight="1">
      <c r="A33" s="23" t="s">
        <v>14</v>
      </c>
      <c r="B33" s="18">
        <v>62.49</v>
      </c>
      <c r="C33" s="18">
        <v>30.66</v>
      </c>
      <c r="D33" s="26" t="s">
        <v>35</v>
      </c>
      <c r="E33" s="36"/>
      <c r="F33" s="18">
        <v>2779</v>
      </c>
      <c r="G33" s="26">
        <v>3281</v>
      </c>
      <c r="H33" s="18"/>
      <c r="I33" s="18">
        <v>18679</v>
      </c>
      <c r="J33" s="18">
        <v>14937</v>
      </c>
      <c r="K33" s="16">
        <v>7.26</v>
      </c>
      <c r="L33" s="20"/>
      <c r="M33" s="34"/>
      <c r="N33" s="33">
        <f t="shared" si="2"/>
        <v>93.15</v>
      </c>
      <c r="O33" s="1">
        <f t="shared" si="1"/>
        <v>49.06385021603457</v>
      </c>
    </row>
    <row r="34" spans="1:15" ht="12" customHeight="1">
      <c r="A34" s="23"/>
      <c r="B34" s="18"/>
      <c r="C34" s="18"/>
      <c r="D34" s="18"/>
      <c r="E34" s="36"/>
      <c r="F34" s="18"/>
      <c r="G34" s="18"/>
      <c r="H34" s="18"/>
      <c r="I34" s="18"/>
      <c r="J34" s="18"/>
      <c r="K34" s="16"/>
      <c r="L34" s="20"/>
      <c r="M34" s="34"/>
      <c r="N34" s="33">
        <f t="shared" si="2"/>
        <v>0</v>
      </c>
      <c r="O34" s="1" t="e">
        <f t="shared" si="1"/>
        <v>#DIV/0!</v>
      </c>
    </row>
    <row r="35" spans="1:15" ht="12" customHeight="1">
      <c r="A35" s="22" t="s">
        <v>8</v>
      </c>
      <c r="B35" s="18"/>
      <c r="C35" s="18"/>
      <c r="D35" s="18"/>
      <c r="E35" s="25"/>
      <c r="F35" s="18"/>
      <c r="G35" s="18"/>
      <c r="H35" s="18"/>
      <c r="I35" s="18"/>
      <c r="J35" s="18"/>
      <c r="K35" s="16"/>
      <c r="L35" s="20"/>
      <c r="M35" s="34"/>
      <c r="N35" s="33">
        <f t="shared" si="2"/>
        <v>0</v>
      </c>
      <c r="O35" s="1" t="e">
        <f t="shared" si="1"/>
        <v>#DIV/0!</v>
      </c>
    </row>
    <row r="36" spans="1:15" ht="12" customHeight="1">
      <c r="A36" s="22"/>
      <c r="B36" s="18"/>
      <c r="C36" s="18"/>
      <c r="D36" s="18"/>
      <c r="E36" s="25"/>
      <c r="F36" s="18"/>
      <c r="G36" s="18"/>
      <c r="H36" s="18"/>
      <c r="I36" s="18"/>
      <c r="J36" s="18"/>
      <c r="K36" s="16"/>
      <c r="L36" s="20"/>
      <c r="M36" s="34"/>
      <c r="N36" s="33">
        <f t="shared" si="2"/>
        <v>0</v>
      </c>
      <c r="O36" s="1" t="e">
        <f t="shared" si="1"/>
        <v>#DIV/0!</v>
      </c>
    </row>
    <row r="37" spans="1:15" ht="12" customHeight="1">
      <c r="A37" s="28" t="s">
        <v>9</v>
      </c>
      <c r="B37" s="25">
        <f>SUM(B38:B42)</f>
        <v>70</v>
      </c>
      <c r="C37" s="25">
        <f>SUM(C38:C42)</f>
        <v>7</v>
      </c>
      <c r="D37" s="25">
        <f>SUM(D38:D42)</f>
        <v>152</v>
      </c>
      <c r="E37" s="25"/>
      <c r="F37" s="25">
        <f>SUM(F38:F42)</f>
        <v>1572</v>
      </c>
      <c r="G37" s="25">
        <f>SUM(G38:G42)</f>
        <v>1756</v>
      </c>
      <c r="H37" s="25"/>
      <c r="I37" s="25">
        <f>SUM(I38:I42)</f>
        <v>8791</v>
      </c>
      <c r="J37" s="25">
        <f>SUM(J38:J42)</f>
        <v>2152</v>
      </c>
      <c r="K37" s="32" t="s">
        <v>29</v>
      </c>
      <c r="L37" s="20"/>
      <c r="M37" s="35"/>
      <c r="N37" s="33">
        <f t="shared" si="2"/>
        <v>229</v>
      </c>
      <c r="O37" s="1">
        <f t="shared" si="1"/>
        <v>10</v>
      </c>
    </row>
    <row r="38" spans="1:15" ht="12" customHeight="1">
      <c r="A38" s="5" t="s">
        <v>15</v>
      </c>
      <c r="B38" s="18">
        <v>63</v>
      </c>
      <c r="C38" s="26" t="s">
        <v>35</v>
      </c>
      <c r="D38" s="18">
        <v>8</v>
      </c>
      <c r="E38" s="25"/>
      <c r="F38" s="18">
        <v>1304</v>
      </c>
      <c r="G38" s="26">
        <v>84</v>
      </c>
      <c r="H38" s="18"/>
      <c r="I38" s="18">
        <v>7150</v>
      </c>
      <c r="J38" s="27">
        <v>84</v>
      </c>
      <c r="K38" s="16">
        <v>8</v>
      </c>
      <c r="L38" s="20"/>
      <c r="M38" s="34"/>
      <c r="N38" s="33">
        <f t="shared" si="2"/>
        <v>71</v>
      </c>
      <c r="O38" s="1" t="e">
        <f t="shared" si="1"/>
        <v>#VALUE!</v>
      </c>
    </row>
    <row r="39" spans="1:15" ht="12" customHeight="1">
      <c r="A39" s="5" t="s">
        <v>16</v>
      </c>
      <c r="B39" s="26" t="s">
        <v>35</v>
      </c>
      <c r="C39" s="26" t="s">
        <v>35</v>
      </c>
      <c r="D39" s="18">
        <v>57</v>
      </c>
      <c r="E39" s="25"/>
      <c r="F39" s="26" t="s">
        <v>35</v>
      </c>
      <c r="G39" s="26" t="s">
        <v>35</v>
      </c>
      <c r="H39" s="18"/>
      <c r="I39" s="26" t="s">
        <v>35</v>
      </c>
      <c r="J39" s="26" t="s">
        <v>35</v>
      </c>
      <c r="K39" s="16">
        <v>18.53</v>
      </c>
      <c r="L39" s="20"/>
      <c r="M39" s="34"/>
      <c r="N39" s="33">
        <f t="shared" si="2"/>
        <v>57</v>
      </c>
      <c r="O39" s="1" t="e">
        <f t="shared" si="1"/>
        <v>#VALUE!</v>
      </c>
    </row>
    <row r="40" spans="1:15" ht="12" customHeight="1">
      <c r="A40" s="5" t="s">
        <v>17</v>
      </c>
      <c r="B40" s="26" t="s">
        <v>35</v>
      </c>
      <c r="C40" s="26" t="s">
        <v>35</v>
      </c>
      <c r="D40" s="18">
        <v>67</v>
      </c>
      <c r="E40" s="25"/>
      <c r="F40" s="26" t="s">
        <v>35</v>
      </c>
      <c r="G40" s="26" t="s">
        <v>35</v>
      </c>
      <c r="H40" s="18"/>
      <c r="I40" s="26" t="s">
        <v>35</v>
      </c>
      <c r="J40" s="26" t="s">
        <v>35</v>
      </c>
      <c r="K40" s="16">
        <v>27.95</v>
      </c>
      <c r="L40" s="20"/>
      <c r="M40" s="33"/>
      <c r="N40" s="33">
        <f t="shared" si="2"/>
        <v>67</v>
      </c>
      <c r="O40" s="1" t="e">
        <f t="shared" si="1"/>
        <v>#VALUE!</v>
      </c>
    </row>
    <row r="41" spans="1:15" ht="12" customHeight="1">
      <c r="A41" s="5" t="s">
        <v>33</v>
      </c>
      <c r="B41" s="26">
        <v>7</v>
      </c>
      <c r="C41" s="26">
        <v>7</v>
      </c>
      <c r="D41" s="26" t="s">
        <v>35</v>
      </c>
      <c r="E41" s="25"/>
      <c r="F41" s="26">
        <v>268</v>
      </c>
      <c r="G41" s="26">
        <v>1672</v>
      </c>
      <c r="H41" s="18"/>
      <c r="I41" s="26">
        <v>1641</v>
      </c>
      <c r="J41" s="26">
        <v>2068</v>
      </c>
      <c r="K41" s="16">
        <v>6.13</v>
      </c>
      <c r="L41" s="20"/>
      <c r="M41" s="33"/>
      <c r="N41" s="33">
        <f t="shared" si="2"/>
        <v>14</v>
      </c>
      <c r="O41" s="1">
        <f t="shared" si="1"/>
        <v>100</v>
      </c>
    </row>
    <row r="42" spans="1:15" ht="12" customHeight="1">
      <c r="A42" s="5" t="s">
        <v>36</v>
      </c>
      <c r="B42" s="26" t="s">
        <v>35</v>
      </c>
      <c r="C42" s="26" t="s">
        <v>35</v>
      </c>
      <c r="D42" s="26">
        <v>20</v>
      </c>
      <c r="E42" s="25"/>
      <c r="F42" s="26" t="s">
        <v>35</v>
      </c>
      <c r="G42" s="26" t="s">
        <v>35</v>
      </c>
      <c r="H42" s="18"/>
      <c r="I42" s="26" t="s">
        <v>35</v>
      </c>
      <c r="J42" s="26" t="s">
        <v>35</v>
      </c>
      <c r="K42" s="16">
        <v>25.37</v>
      </c>
      <c r="L42" s="20"/>
      <c r="M42" s="33"/>
      <c r="N42" s="33">
        <f t="shared" si="2"/>
        <v>20</v>
      </c>
      <c r="O42" s="1" t="e">
        <f t="shared" si="1"/>
        <v>#VALUE!</v>
      </c>
    </row>
    <row r="43" spans="1:15" ht="12" customHeight="1">
      <c r="A43" s="28"/>
      <c r="B43" s="18"/>
      <c r="C43" s="18"/>
      <c r="D43" s="18"/>
      <c r="E43" s="25"/>
      <c r="F43" s="18"/>
      <c r="G43" s="18"/>
      <c r="H43" s="18"/>
      <c r="I43" s="18"/>
      <c r="J43" s="18"/>
      <c r="K43" s="16"/>
      <c r="L43" s="29"/>
      <c r="M43" s="33"/>
      <c r="N43" s="33">
        <f t="shared" si="2"/>
        <v>0</v>
      </c>
      <c r="O43" s="1" t="e">
        <f t="shared" si="1"/>
        <v>#DIV/0!</v>
      </c>
    </row>
    <row r="44" spans="1:15" ht="12" customHeight="1">
      <c r="A44" s="28" t="s">
        <v>34</v>
      </c>
      <c r="B44" s="30">
        <f>B19+B26+B31+B37</f>
        <v>5297.16</v>
      </c>
      <c r="C44" s="30">
        <f>C19+C26+C31+C37</f>
        <v>997.69</v>
      </c>
      <c r="D44" s="30">
        <f>D19+D26+D37</f>
        <v>693.97</v>
      </c>
      <c r="E44" s="25"/>
      <c r="F44" s="30">
        <f>F19+F26+F31+F37</f>
        <v>198264</v>
      </c>
      <c r="G44" s="30">
        <f>G19+G26+G31+G37</f>
        <v>150838</v>
      </c>
      <c r="H44" s="30"/>
      <c r="I44" s="30">
        <f>I19+I26+I31+I37</f>
        <v>1606345</v>
      </c>
      <c r="J44" s="30">
        <f>J19+J26+J31+J37</f>
        <v>486362</v>
      </c>
      <c r="K44" s="31">
        <v>9.42</v>
      </c>
      <c r="L44" s="20"/>
      <c r="M44" s="33"/>
      <c r="N44" s="33">
        <f t="shared" si="2"/>
        <v>6988.820000000001</v>
      </c>
      <c r="O44" s="1">
        <f t="shared" si="1"/>
        <v>18.834432035279285</v>
      </c>
    </row>
    <row r="45" spans="1:12" ht="12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9"/>
    </row>
    <row r="46" spans="1:12" ht="12" customHeight="1">
      <c r="A46" s="6" t="s">
        <v>20</v>
      </c>
      <c r="B46" s="5"/>
      <c r="C46" s="5"/>
      <c r="D46" s="5"/>
      <c r="E46" s="5"/>
      <c r="F46" s="5"/>
      <c r="G46" s="5"/>
      <c r="H46" s="5"/>
      <c r="I46" s="5"/>
      <c r="J46" s="5"/>
      <c r="K46" s="16"/>
      <c r="L46" s="9"/>
    </row>
    <row r="47" spans="1:12" ht="12" customHeight="1">
      <c r="A47" s="5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16"/>
      <c r="L47" s="9"/>
    </row>
    <row r="48" spans="1:6" ht="12" customHeight="1">
      <c r="A48" s="5" t="s">
        <v>39</v>
      </c>
      <c r="B48" s="37"/>
      <c r="C48" s="38"/>
      <c r="D48" s="5"/>
      <c r="E48" s="5"/>
      <c r="F48" s="5"/>
    </row>
    <row r="49" spans="1:6" ht="12" customHeight="1">
      <c r="A49" s="5" t="s">
        <v>41</v>
      </c>
      <c r="B49" s="37"/>
      <c r="C49" s="38"/>
      <c r="D49" s="5"/>
      <c r="E49" s="5"/>
      <c r="F49" s="5"/>
    </row>
    <row r="50" spans="1:12" ht="12" customHeight="1">
      <c r="A50" s="6" t="s">
        <v>22</v>
      </c>
      <c r="B50" s="5"/>
      <c r="C50" s="5"/>
      <c r="D50" s="5"/>
      <c r="E50" s="5"/>
      <c r="F50" s="5"/>
      <c r="G50" s="5"/>
      <c r="H50" s="5"/>
      <c r="I50" s="5"/>
      <c r="J50" s="5"/>
      <c r="K50" s="16"/>
      <c r="L50" s="9"/>
    </row>
    <row r="51" spans="1:12" ht="12" customHeight="1">
      <c r="A51" s="5" t="s">
        <v>23</v>
      </c>
      <c r="B51" s="5"/>
      <c r="C51" s="5"/>
      <c r="D51" s="5"/>
      <c r="E51" s="5"/>
      <c r="F51" s="5"/>
      <c r="G51" s="5"/>
      <c r="H51" s="5"/>
      <c r="I51" s="5"/>
      <c r="J51" s="5"/>
      <c r="K51" s="16"/>
      <c r="L51" s="9"/>
    </row>
    <row r="52" spans="1:12" ht="12" customHeight="1">
      <c r="A52" s="5" t="s">
        <v>24</v>
      </c>
      <c r="B52" s="5"/>
      <c r="C52" s="5"/>
      <c r="D52" s="5"/>
      <c r="E52" s="5"/>
      <c r="F52" s="5"/>
      <c r="G52" s="5"/>
      <c r="H52" s="5"/>
      <c r="I52" s="5"/>
      <c r="J52" s="5"/>
      <c r="K52" s="16"/>
      <c r="L52" s="9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6"/>
      <c r="L53" s="9"/>
    </row>
    <row r="54" ht="12" customHeight="1"/>
    <row r="55" spans="2:4" ht="12" customHeight="1">
      <c r="B55" s="33">
        <f>SUM(B19+B26+B31)</f>
        <v>5227.16</v>
      </c>
      <c r="C55" s="33">
        <f>SUM(C19+C26+C31)</f>
        <v>990.69</v>
      </c>
      <c r="D55" s="1">
        <f>C55/B55*100</f>
        <v>18.952739154722643</v>
      </c>
    </row>
    <row r="56" ht="12" customHeight="1"/>
    <row r="57" spans="1:6" ht="12" customHeight="1">
      <c r="A57" s="6"/>
      <c r="B57" s="37"/>
      <c r="C57" s="38"/>
      <c r="D57" s="5"/>
      <c r="E57" s="5"/>
      <c r="F57" s="5"/>
    </row>
    <row r="58" spans="1:6" ht="12" customHeight="1">
      <c r="A58" s="5"/>
      <c r="B58" s="37"/>
      <c r="C58" s="38"/>
      <c r="D58" s="5"/>
      <c r="E58" s="5"/>
      <c r="F58" s="5"/>
    </row>
    <row r="59" spans="1:6" ht="12" customHeight="1">
      <c r="A59" s="5"/>
      <c r="B59" s="37"/>
      <c r="C59" s="38"/>
      <c r="D59" s="5"/>
      <c r="E59" s="5"/>
      <c r="F59" s="5"/>
    </row>
    <row r="60" spans="1:3" ht="12.75">
      <c r="A60" s="6"/>
      <c r="B60" s="39"/>
      <c r="C60" s="40"/>
    </row>
    <row r="61" spans="1:3" ht="12.75">
      <c r="A61" s="5"/>
      <c r="B61" s="39"/>
      <c r="C61" s="40"/>
    </row>
    <row r="62" spans="1:3" ht="12.75">
      <c r="A62" s="5"/>
      <c r="B62" s="39"/>
      <c r="C62" s="40"/>
    </row>
  </sheetData>
  <mergeCells count="4">
    <mergeCell ref="B5:D5"/>
    <mergeCell ref="F5:G5"/>
    <mergeCell ref="I5:K5"/>
    <mergeCell ref="A15:K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2008-10-21T09:49:49Z</cp:lastPrinted>
  <dcterms:created xsi:type="dcterms:W3CDTF">2002-07-12T10:30:09Z</dcterms:created>
  <dcterms:modified xsi:type="dcterms:W3CDTF">2009-11-02T15:04:35Z</dcterms:modified>
  <cp:category/>
  <cp:version/>
  <cp:contentType/>
  <cp:contentStatus/>
</cp:coreProperties>
</file>