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<sst xmlns="http://schemas.openxmlformats.org/spreadsheetml/2006/main" count="30" uniqueCount="30">
  <si>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Sede</t>
  </si>
  <si>
    <t>Unità locale</t>
  </si>
  <si>
    <t>Totale</t>
  </si>
  <si>
    <t>Piemonte</t>
  </si>
  <si>
    <t>Valle d'Aosta</t>
  </si>
  <si>
    <t>Lombardia</t>
  </si>
  <si>
    <t>Veneto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</si>
  <si>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</si>
  <si>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</si>
  <si>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</si>
  <si>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</si>
  <si>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</si>
  <si>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</si>
  <si>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</si>
  <si>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</si>
  <si>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</si>
  <si>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</si>
  <si>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</si>
  <si>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</si>
  <si>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Attività commerciale prevalente</t>
  </si>
  <si>
    <t>Liguria</t>
  </si>
  <si>
    <t>Italia</t>
  </si>
  <si>
    <t>Trentino - Alto Adige</t>
  </si>
  <si>
    <t>Friuli-Venezia Giulia</t>
  </si>
  <si>
    <t>REGIONI</t>
  </si>
  <si>
    <t>Emilia-Romagna</t>
  </si>
  <si>
    <r>
      <t>Fonte</t>
    </r>
    <r>
      <rPr>
        <sz val="7"/>
        <rFont val="Arial"/>
        <family val="2"/>
      </rPr>
      <t>: Ministero dello Sviluppo Economico - Istat</t>
    </r>
  </si>
  <si>
    <t xml:space="preserve">Esercizi commerciali per 1000 abitanti </t>
  </si>
  <si>
    <t>Tavola 24.15</t>
  </si>
  <si>
    <t>Consistenza degli esercizi commerciali per regione - Anno 2008 (a)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</si>
</sst>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69" fontId="3" fillId="0" borderId="0" xfId="0" applyNumberFormat="1" applyFont="1" applyAlignment="1">
      <alignment/>
    </xf>
    <xf numFmtId="0" fontId="0" fillId="0" borderId="1" xfId="0" applyBorder="1" applyAlignment="1">
      <alignment/>
    </xf>
    <xf numFmtId="169" fontId="4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1" fontId="3" fillId="0" borderId="0" xfId="18" applyFont="1" applyBorder="1" applyAlignment="1">
      <alignment/>
    </xf>
    <xf numFmtId="0" fontId="4" fillId="0" borderId="0" xfId="0" applyFont="1" applyBorder="1" applyAlignment="1">
      <alignment/>
    </xf>
    <xf numFmtId="41" fontId="4" fillId="0" borderId="0" xfId="18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18.7109375" style="0" customWidth="1"/>
    <col min="2" max="5" width="15.57421875" style="0" customWidth="1"/>
  </cols>
  <sheetData>
    <row r="1" spans="1:2" ht="12.75">
      <c r="A1" s="1" t="s">
        <v>28</v>
      </c>
      <c r="B1" s="1" t="s">
        <v>29</v>
      </c>
    </row>
    <row r="3" spans="1:9" ht="9" customHeight="1">
      <c r="A3" s="18" t="s">
        <v>24</v>
      </c>
      <c r="B3" s="16" t="s">
        <v>0</v>
      </c>
      <c r="C3" s="16" t="s">
        <v>1</v>
      </c>
      <c r="D3" s="16" t="s">
        <v>2</v>
      </c>
      <c r="E3" s="16" t="s">
        <v>27</v>
      </c>
      <c r="H3" s="20"/>
      <c r="I3" s="21"/>
    </row>
    <row r="4" spans="1:9" ht="9" customHeight="1">
      <c r="A4" s="19"/>
      <c r="B4" s="17"/>
      <c r="C4" s="17"/>
      <c r="D4" s="17"/>
      <c r="E4" s="17"/>
      <c r="H4" s="20"/>
      <c r="I4" s="21"/>
    </row>
    <row r="5" spans="1:9" ht="9" customHeight="1">
      <c r="A5" s="3"/>
      <c r="B5" s="3"/>
      <c r="C5" s="3"/>
      <c r="D5" s="3"/>
      <c r="H5" s="20"/>
      <c r="I5" s="20"/>
    </row>
    <row r="6" spans="1:9" ht="9" customHeight="1">
      <c r="A6" s="3" t="s">
        <v>3</v>
      </c>
      <c r="B6" s="13">
        <v>37855</v>
      </c>
      <c r="C6" s="13">
        <v>13529</v>
      </c>
      <c r="D6" s="13">
        <f>SUM(B6:C6)</f>
        <v>51384</v>
      </c>
      <c r="E6" s="7">
        <f>D6/4433</f>
        <v>11.591247462215204</v>
      </c>
      <c r="H6" s="20"/>
      <c r="I6" s="22"/>
    </row>
    <row r="7" spans="1:9" ht="9" customHeight="1">
      <c r="A7" s="3" t="s">
        <v>4</v>
      </c>
      <c r="B7" s="13">
        <v>1354</v>
      </c>
      <c r="C7" s="13">
        <v>494</v>
      </c>
      <c r="D7" s="13">
        <f aca="true" t="shared" si="0" ref="D7:D25">SUM(B7:C7)</f>
        <v>1848</v>
      </c>
      <c r="E7" s="7">
        <f>D7/127</f>
        <v>14.551181102362206</v>
      </c>
      <c r="H7" s="20"/>
      <c r="I7" s="22"/>
    </row>
    <row r="8" spans="1:9" ht="9" customHeight="1">
      <c r="A8" s="3" t="s">
        <v>5</v>
      </c>
      <c r="B8" s="13">
        <v>63595</v>
      </c>
      <c r="C8" s="13">
        <v>26213</v>
      </c>
      <c r="D8" s="13">
        <f t="shared" si="0"/>
        <v>89808</v>
      </c>
      <c r="E8" s="7">
        <f>D8/9743</f>
        <v>9.217694755208868</v>
      </c>
      <c r="H8" s="20"/>
      <c r="I8" s="22"/>
    </row>
    <row r="9" spans="1:9" ht="9" customHeight="1">
      <c r="A9" s="3" t="s">
        <v>22</v>
      </c>
      <c r="B9" s="13">
        <v>6423</v>
      </c>
      <c r="C9" s="13">
        <v>4047</v>
      </c>
      <c r="D9" s="13">
        <f t="shared" si="0"/>
        <v>10470</v>
      </c>
      <c r="E9" s="7">
        <f>D9/1019</f>
        <v>10.274779195289499</v>
      </c>
      <c r="H9" s="20"/>
      <c r="I9" s="22"/>
    </row>
    <row r="10" spans="1:9" ht="9" customHeight="1">
      <c r="A10" s="3" t="s">
        <v>6</v>
      </c>
      <c r="B10" s="13">
        <v>35469</v>
      </c>
      <c r="C10" s="13">
        <v>16017</v>
      </c>
      <c r="D10" s="13">
        <f t="shared" si="0"/>
        <v>51486</v>
      </c>
      <c r="E10" s="7">
        <f>D10/4886</f>
        <v>10.5374539500614</v>
      </c>
      <c r="H10" s="20"/>
      <c r="I10" s="22"/>
    </row>
    <row r="11" spans="1:9" ht="9" customHeight="1">
      <c r="A11" s="3" t="s">
        <v>23</v>
      </c>
      <c r="B11" s="13">
        <v>9330</v>
      </c>
      <c r="C11" s="13">
        <v>4342</v>
      </c>
      <c r="D11" s="13">
        <f t="shared" si="0"/>
        <v>13672</v>
      </c>
      <c r="E11" s="7">
        <f>D11/1231</f>
        <v>11.106417546709991</v>
      </c>
      <c r="H11" s="20"/>
      <c r="I11" s="22"/>
    </row>
    <row r="12" spans="1:9" s="2" customFormat="1" ht="9" customHeight="1">
      <c r="A12" s="11" t="s">
        <v>20</v>
      </c>
      <c r="B12" s="15">
        <v>18556</v>
      </c>
      <c r="C12" s="15">
        <v>6385</v>
      </c>
      <c r="D12" s="15">
        <f t="shared" si="0"/>
        <v>24941</v>
      </c>
      <c r="E12" s="12">
        <f>D12/1615</f>
        <v>15.443343653250775</v>
      </c>
      <c r="H12" s="23"/>
      <c r="I12" s="24"/>
    </row>
    <row r="13" spans="1:9" ht="9" customHeight="1">
      <c r="A13" s="3" t="s">
        <v>25</v>
      </c>
      <c r="B13" s="13">
        <v>35884</v>
      </c>
      <c r="C13" s="13">
        <v>13426</v>
      </c>
      <c r="D13" s="13">
        <f t="shared" si="0"/>
        <v>49310</v>
      </c>
      <c r="E13" s="7">
        <f>D13/4338</f>
        <v>11.36698939603504</v>
      </c>
      <c r="H13" s="20"/>
      <c r="I13" s="22"/>
    </row>
    <row r="14" spans="1:9" ht="9" customHeight="1">
      <c r="A14" s="3" t="s">
        <v>7</v>
      </c>
      <c r="B14" s="13">
        <v>36066</v>
      </c>
      <c r="C14" s="13">
        <v>13897</v>
      </c>
      <c r="D14" s="13">
        <f t="shared" si="0"/>
        <v>49963</v>
      </c>
      <c r="E14" s="7">
        <f>D14/3708</f>
        <v>13.47437971952535</v>
      </c>
      <c r="H14" s="20"/>
      <c r="I14" s="22"/>
    </row>
    <row r="15" spans="1:9" ht="9" customHeight="1">
      <c r="A15" s="3" t="s">
        <v>8</v>
      </c>
      <c r="B15" s="13">
        <v>14193</v>
      </c>
      <c r="C15" s="13">
        <v>5730</v>
      </c>
      <c r="D15" s="13">
        <f>SUM(B15:C15)</f>
        <v>19923</v>
      </c>
      <c r="E15" s="7">
        <f>D15/1570</f>
        <v>12.689808917197452</v>
      </c>
      <c r="H15" s="20"/>
      <c r="I15" s="22"/>
    </row>
    <row r="16" spans="1:9" ht="9" customHeight="1">
      <c r="A16" s="3" t="s">
        <v>9</v>
      </c>
      <c r="B16" s="13">
        <v>8866</v>
      </c>
      <c r="C16" s="13">
        <v>3331</v>
      </c>
      <c r="D16" s="13">
        <f>SUM(B16:C16)</f>
        <v>12197</v>
      </c>
      <c r="E16" s="7">
        <f>D16/894</f>
        <v>13.643176733780761</v>
      </c>
      <c r="H16" s="20"/>
      <c r="I16" s="22"/>
    </row>
    <row r="17" spans="1:9" ht="9" customHeight="1">
      <c r="A17" s="3" t="s">
        <v>10</v>
      </c>
      <c r="B17" s="13">
        <v>54805</v>
      </c>
      <c r="C17" s="13">
        <v>16990</v>
      </c>
      <c r="D17" s="13">
        <f t="shared" si="0"/>
        <v>71795</v>
      </c>
      <c r="E17" s="7">
        <f>D17/5627</f>
        <v>12.759019015461169</v>
      </c>
      <c r="H17" s="20"/>
      <c r="I17" s="22"/>
    </row>
    <row r="18" spans="1:9" ht="9" customHeight="1">
      <c r="A18" s="3" t="s">
        <v>11</v>
      </c>
      <c r="B18" s="13">
        <v>14275</v>
      </c>
      <c r="C18" s="13">
        <v>5289</v>
      </c>
      <c r="D18" s="13">
        <f t="shared" si="0"/>
        <v>19564</v>
      </c>
      <c r="E18" s="7">
        <f>D18/1335</f>
        <v>14.654681647940075</v>
      </c>
      <c r="H18" s="20"/>
      <c r="I18" s="22"/>
    </row>
    <row r="19" spans="1:9" ht="9" customHeight="1">
      <c r="A19" s="3" t="s">
        <v>12</v>
      </c>
      <c r="B19" s="13">
        <v>3810</v>
      </c>
      <c r="C19" s="13">
        <v>1318</v>
      </c>
      <c r="D19" s="13">
        <f t="shared" si="0"/>
        <v>5128</v>
      </c>
      <c r="E19" s="7">
        <f>D19/321</f>
        <v>15.975077881619939</v>
      </c>
      <c r="H19" s="20"/>
      <c r="I19" s="22"/>
    </row>
    <row r="20" spans="1:9" ht="9" customHeight="1">
      <c r="A20" s="3" t="s">
        <v>13</v>
      </c>
      <c r="B20" s="13">
        <v>81669</v>
      </c>
      <c r="C20" s="13">
        <v>18357</v>
      </c>
      <c r="D20" s="13">
        <f t="shared" si="0"/>
        <v>100026</v>
      </c>
      <c r="E20" s="7">
        <f>D20/5813</f>
        <v>17.20729399621538</v>
      </c>
      <c r="H20" s="20"/>
      <c r="I20" s="22"/>
    </row>
    <row r="21" spans="1:9" ht="9" customHeight="1">
      <c r="A21" s="3" t="s">
        <v>14</v>
      </c>
      <c r="B21" s="13">
        <v>47768</v>
      </c>
      <c r="C21" s="13">
        <v>12470</v>
      </c>
      <c r="D21" s="13">
        <f t="shared" si="0"/>
        <v>60238</v>
      </c>
      <c r="E21" s="7">
        <f>D21/4080</f>
        <v>14.76421568627451</v>
      </c>
      <c r="H21" s="20"/>
      <c r="I21" s="22"/>
    </row>
    <row r="22" spans="1:9" ht="9" customHeight="1">
      <c r="A22" s="3" t="s">
        <v>15</v>
      </c>
      <c r="B22" s="13">
        <v>7250</v>
      </c>
      <c r="C22" s="13">
        <v>2056</v>
      </c>
      <c r="D22" s="13">
        <f t="shared" si="0"/>
        <v>9306</v>
      </c>
      <c r="E22" s="7">
        <f>D22/591</f>
        <v>15.746192893401016</v>
      </c>
      <c r="H22" s="20"/>
      <c r="I22" s="22"/>
    </row>
    <row r="23" spans="1:9" ht="9" customHeight="1">
      <c r="A23" s="3" t="s">
        <v>16</v>
      </c>
      <c r="B23" s="13">
        <v>26803</v>
      </c>
      <c r="C23" s="13">
        <v>6370</v>
      </c>
      <c r="D23" s="13">
        <f t="shared" si="0"/>
        <v>33173</v>
      </c>
      <c r="E23" s="7">
        <f>D23/2009</f>
        <v>16.51219512195122</v>
      </c>
      <c r="H23" s="20"/>
      <c r="I23" s="22"/>
    </row>
    <row r="24" spans="1:9" ht="9" customHeight="1">
      <c r="A24" s="3" t="s">
        <v>17</v>
      </c>
      <c r="B24" s="13">
        <v>59121</v>
      </c>
      <c r="C24" s="13">
        <v>14790</v>
      </c>
      <c r="D24" s="13">
        <f t="shared" si="0"/>
        <v>73911</v>
      </c>
      <c r="E24" s="7">
        <f>D24/5038</f>
        <v>14.67070265978563</v>
      </c>
      <c r="H24" s="20"/>
      <c r="I24" s="22"/>
    </row>
    <row r="25" spans="1:9" ht="9" customHeight="1">
      <c r="A25" s="3" t="s">
        <v>18</v>
      </c>
      <c r="B25" s="13">
        <v>18669</v>
      </c>
      <c r="C25" s="13">
        <v>8609</v>
      </c>
      <c r="D25" s="13">
        <f t="shared" si="0"/>
        <v>27278</v>
      </c>
      <c r="E25" s="7">
        <f>D25/1671</f>
        <v>16.324356672651106</v>
      </c>
      <c r="H25" s="20"/>
      <c r="I25" s="22"/>
    </row>
    <row r="26" spans="1:9" s="2" customFormat="1" ht="9" customHeight="1">
      <c r="A26" s="4" t="s">
        <v>21</v>
      </c>
      <c r="B26" s="14">
        <f>SUM(B6:B25)</f>
        <v>581761</v>
      </c>
      <c r="C26" s="14">
        <f>SUM(C6:C25)</f>
        <v>193660</v>
      </c>
      <c r="D26" s="14">
        <f>SUM(B26:C26)</f>
        <v>775421</v>
      </c>
      <c r="E26" s="9">
        <f>D26/60045</f>
        <v>12.913997834957115</v>
      </c>
      <c r="H26" s="20"/>
      <c r="I26" s="22"/>
    </row>
    <row r="27" spans="1:5" ht="9" customHeight="1">
      <c r="A27" s="5"/>
      <c r="B27" s="5"/>
      <c r="C27" s="5"/>
      <c r="D27" s="5"/>
      <c r="E27" s="8"/>
    </row>
    <row r="28" ht="9" customHeight="1"/>
    <row r="29" ht="9" customHeight="1">
      <c r="A29" s="6" t="s">
        <v>26</v>
      </c>
    </row>
    <row r="30" ht="9" customHeight="1">
      <c r="A30" s="10" t="s">
        <v>19</v>
      </c>
    </row>
    <row r="31" ht="12.75">
      <c r="A31" s="10"/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2005-08-22T09:31:55Z</cp:lastPrinted>
  <dcterms:created xsi:type="dcterms:W3CDTF">2002-11-15T09:21:07Z</dcterms:created>
  <dcterms:modified xsi:type="dcterms:W3CDTF">2009-09-24T12:36:51Z</dcterms:modified>
  <cp:category/>
  <cp:version/>
  <cp:contentType/>
  <cp:contentStatus/>
</cp:coreProperties>
</file>