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 24.1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<sst xmlns="http://schemas.openxmlformats.org/spreadsheetml/2006/main" count="40" uniqueCount="40">
  <si>
    <t xml:space="preserve">Iscrizioni </t>
  </si>
  <si>
    <t>Cessazioni</t>
  </si>
  <si>
    <t xml:space="preserve">Piemonte 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</si>
  <si>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</si>
  <si>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</si>
  <si>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</si>
  <si>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</si>
  <si>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</si>
  <si>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</si>
  <si>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</si>
  <si>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</si>
  <si>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</si>
  <si>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</si>
  <si>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</si>
  <si>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</si>
  <si>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</si>
  <si>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</si>
  <si>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</si>
  <si>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Saldo</t>
  </si>
  <si>
    <r>
      <t>Fonte</t>
    </r>
    <r>
      <rPr>
        <sz val="7"/>
        <rFont val="Arial"/>
        <family val="2"/>
      </rPr>
      <t>: Infocamere</t>
    </r>
  </si>
  <si>
    <t>Italia</t>
  </si>
  <si>
    <t>Liguria</t>
  </si>
  <si>
    <t>REGIONI</t>
  </si>
  <si>
    <t>Friuli -Venezia Giulia</t>
  </si>
  <si>
    <t>Emilia-Romagna</t>
  </si>
  <si>
    <t>Trentino-Alto Adige</t>
  </si>
  <si>
    <t>Totale</t>
  </si>
  <si>
    <t>di cui</t>
  </si>
  <si>
    <t>d'ufficio</t>
  </si>
  <si>
    <t>(a) Il tasso di crescita è calcolato al netto delle cancellazioni d'ufficio.</t>
  </si>
  <si>
    <t>Nota: con il D.p.r. 247 del 23/07/2004 e successiva circolare n. 3585/C del Ministero delle Attività Produttive, sono stati introdotti nuovi criteri</t>
  </si>
  <si>
    <t>e procedure per le cancellazioni d'ufficio, determinando una riduzione dello stock di fine periodo non derivante dall'andamento economico</t>
  </si>
  <si>
    <t>della congiuntura demografica bensì da interventi amministrativi; pertanto eventuali confronti tra stock potranno evidenziare tassi di variazione</t>
  </si>
  <si>
    <t>negativi non corrispondenti al reale andamento delle condizioni economiche.</t>
  </si>
  <si>
    <t>Tavola 24.20</t>
  </si>
  <si>
    <t>Nati-mortalità delle imprese per regione - Anno 2008</t>
  </si>
  <si>
    <t>Stock al 31.12.08</t>
  </si>
  <si>
    <t>Tasso di iscrizione 2008</t>
  </si>
  <si>
    <t>Tasso di cessazione 2008</t>
  </si>
  <si>
    <t>Tasso di crescita 2008 (a)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</si>
</sst>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</numFmts>
  <fonts count="9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1" xfId="0" applyNumberFormat="1" applyFont="1" applyAlignment="1">
      <alignment/>
    </xf>
    <xf numFmtId="0" fontId="3" fillId="0" borderId="1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184" fontId="3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1" xfId="0" applyNumberFormat="1" applyFont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1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1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1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4" width="10.00390625" style="0" customWidth="1"/>
    <col min="5" max="5" width="7.421875" style="0" customWidth="1"/>
    <col min="6" max="6" width="8.57421875" style="0" customWidth="1"/>
    <col min="7" max="7" width="7.8515625" style="0" customWidth="1"/>
    <col min="8" max="8" width="8.140625" style="0" customWidth="1"/>
    <col min="9" max="9" width="7.57421875" style="0" customWidth="1"/>
  </cols>
  <sheetData>
    <row r="1" spans="1:10" ht="15.75">
      <c r="A1" s="4" t="s">
        <v>34</v>
      </c>
      <c r="B1" s="17" t="s">
        <v>35</v>
      </c>
      <c r="C1" s="1"/>
      <c r="D1" s="1"/>
      <c r="E1" s="1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9" customHeight="1">
      <c r="A3" s="28" t="s">
        <v>22</v>
      </c>
      <c r="B3" s="31" t="s">
        <v>0</v>
      </c>
      <c r="C3" s="34" t="s">
        <v>1</v>
      </c>
      <c r="D3" s="34"/>
      <c r="E3" s="31" t="s">
        <v>18</v>
      </c>
      <c r="F3" s="25" t="s">
        <v>36</v>
      </c>
      <c r="G3" s="25" t="s">
        <v>37</v>
      </c>
      <c r="H3" s="25" t="s">
        <v>38</v>
      </c>
      <c r="I3" s="25" t="s">
        <v>39</v>
      </c>
      <c r="J3" s="2"/>
    </row>
    <row r="4" spans="1:10" ht="9" customHeight="1">
      <c r="A4" s="29"/>
      <c r="B4" s="32"/>
      <c r="C4" s="20" t="s">
        <v>26</v>
      </c>
      <c r="D4" s="20" t="s">
        <v>27</v>
      </c>
      <c r="E4" s="32"/>
      <c r="F4" s="26"/>
      <c r="G4" s="26"/>
      <c r="H4" s="26"/>
      <c r="I4" s="26"/>
      <c r="J4" s="2"/>
    </row>
    <row r="5" spans="1:10" ht="9" customHeight="1">
      <c r="A5" s="30"/>
      <c r="B5" s="33"/>
      <c r="C5" s="21"/>
      <c r="D5" s="21" t="s">
        <v>28</v>
      </c>
      <c r="E5" s="33"/>
      <c r="F5" s="27"/>
      <c r="G5" s="27"/>
      <c r="H5" s="27"/>
      <c r="I5" s="27"/>
      <c r="J5" s="2"/>
    </row>
    <row r="6" spans="1:10" ht="6" customHeight="1">
      <c r="A6" s="5"/>
      <c r="B6" s="5"/>
      <c r="C6" s="5"/>
      <c r="D6" s="5"/>
      <c r="E6" s="5"/>
      <c r="F6" s="5"/>
      <c r="G6" s="6"/>
      <c r="H6" s="6"/>
      <c r="I6" s="6"/>
      <c r="J6" s="2"/>
    </row>
    <row r="7" spans="1:12" ht="9" customHeight="1">
      <c r="A7" s="7" t="s">
        <v>2</v>
      </c>
      <c r="B7" s="22">
        <v>33105</v>
      </c>
      <c r="C7" s="22">
        <v>32461</v>
      </c>
      <c r="D7" s="22">
        <v>1404</v>
      </c>
      <c r="E7" s="22">
        <f aca="true" t="shared" si="0" ref="E7:E27">B7-C7</f>
        <v>644</v>
      </c>
      <c r="F7" s="22">
        <v>469506</v>
      </c>
      <c r="G7" s="15">
        <f>B7/468750*100</f>
        <v>7.0624</v>
      </c>
      <c r="H7" s="15">
        <f>C7/468750*100</f>
        <v>6.925013333333334</v>
      </c>
      <c r="I7" s="15">
        <v>0.44</v>
      </c>
      <c r="J7" s="2"/>
      <c r="L7" s="35"/>
    </row>
    <row r="8" spans="1:10" ht="9" customHeight="1">
      <c r="A8" s="7" t="s">
        <v>3</v>
      </c>
      <c r="B8" s="22">
        <v>893</v>
      </c>
      <c r="C8" s="22">
        <v>1301</v>
      </c>
      <c r="D8" s="22">
        <v>303</v>
      </c>
      <c r="E8" s="22">
        <f t="shared" si="0"/>
        <v>-408</v>
      </c>
      <c r="F8" s="22">
        <v>14352</v>
      </c>
      <c r="G8" s="15">
        <f>B8/14758*100</f>
        <v>6.050955414012739</v>
      </c>
      <c r="H8" s="15">
        <f>C8/14758*100</f>
        <v>8.81555766364006</v>
      </c>
      <c r="I8" s="15">
        <v>-0.71</v>
      </c>
      <c r="J8" s="2"/>
    </row>
    <row r="9" spans="1:10" ht="9" customHeight="1">
      <c r="A9" s="7" t="s">
        <v>4</v>
      </c>
      <c r="B9" s="22">
        <v>68184</v>
      </c>
      <c r="C9" s="22">
        <v>70580</v>
      </c>
      <c r="D9" s="22">
        <v>14552</v>
      </c>
      <c r="E9" s="22">
        <f t="shared" si="0"/>
        <v>-2396</v>
      </c>
      <c r="F9" s="22">
        <v>957678</v>
      </c>
      <c r="G9" s="15">
        <f>B9/959567*100</f>
        <v>7.1057049690120655</v>
      </c>
      <c r="H9" s="15">
        <f>C9/959567*100</f>
        <v>7.35540092562583</v>
      </c>
      <c r="I9" s="15">
        <v>1.27</v>
      </c>
      <c r="J9" s="2"/>
    </row>
    <row r="10" spans="1:10" ht="9" customHeight="1">
      <c r="A10" s="7" t="s">
        <v>25</v>
      </c>
      <c r="B10" s="22">
        <v>5924</v>
      </c>
      <c r="C10" s="22">
        <v>6220</v>
      </c>
      <c r="D10" s="22">
        <v>380</v>
      </c>
      <c r="E10" s="22">
        <f t="shared" si="0"/>
        <v>-296</v>
      </c>
      <c r="F10" s="22">
        <v>110117</v>
      </c>
      <c r="G10" s="15">
        <f>B10/110394*100</f>
        <v>5.366233672119861</v>
      </c>
      <c r="H10" s="15">
        <f>C10/110394*100</f>
        <v>5.634364186459409</v>
      </c>
      <c r="I10" s="15">
        <v>0.08</v>
      </c>
      <c r="J10" s="2"/>
    </row>
    <row r="11" spans="1:10" ht="9" customHeight="1">
      <c r="A11" s="7" t="s">
        <v>5</v>
      </c>
      <c r="B11" s="22">
        <v>32427</v>
      </c>
      <c r="C11" s="22">
        <v>35884</v>
      </c>
      <c r="D11" s="22">
        <v>3589</v>
      </c>
      <c r="E11" s="22">
        <f t="shared" si="0"/>
        <v>-3457</v>
      </c>
      <c r="F11" s="22">
        <v>509377</v>
      </c>
      <c r="G11" s="15">
        <f>B11/512679*100</f>
        <v>6.325010386616187</v>
      </c>
      <c r="H11" s="15">
        <f>C11/512679*100</f>
        <v>6.999311459997386</v>
      </c>
      <c r="I11" s="15">
        <v>0.03</v>
      </c>
      <c r="J11" s="2"/>
    </row>
    <row r="12" spans="1:10" ht="9" customHeight="1">
      <c r="A12" s="7" t="s">
        <v>23</v>
      </c>
      <c r="B12" s="22">
        <v>6804</v>
      </c>
      <c r="C12" s="22">
        <v>9985</v>
      </c>
      <c r="D12" s="22">
        <v>2716</v>
      </c>
      <c r="E12" s="22">
        <f t="shared" si="0"/>
        <v>-3181</v>
      </c>
      <c r="F12" s="22">
        <v>111400</v>
      </c>
      <c r="G12" s="15">
        <f>B12/114540*100</f>
        <v>5.9402828706128865</v>
      </c>
      <c r="H12" s="15">
        <f>C12/114540*100</f>
        <v>8.717478610092543</v>
      </c>
      <c r="I12" s="15">
        <v>-0.41</v>
      </c>
      <c r="J12" s="2"/>
    </row>
    <row r="13" spans="1:10" ht="9" customHeight="1">
      <c r="A13" s="18" t="s">
        <v>21</v>
      </c>
      <c r="B13" s="23">
        <v>11339</v>
      </c>
      <c r="C13" s="23">
        <v>12476</v>
      </c>
      <c r="D13" s="23">
        <v>1258</v>
      </c>
      <c r="E13" s="23">
        <f t="shared" si="0"/>
        <v>-1137</v>
      </c>
      <c r="F13" s="23">
        <v>166538</v>
      </c>
      <c r="G13" s="19">
        <f>B13/167635*100</f>
        <v>6.764100575655442</v>
      </c>
      <c r="H13" s="19">
        <f>C13/167635*100</f>
        <v>7.44235988904465</v>
      </c>
      <c r="I13" s="19">
        <v>0.07</v>
      </c>
      <c r="J13" s="2"/>
    </row>
    <row r="14" spans="1:10" ht="9" customHeight="1">
      <c r="A14" s="7" t="s">
        <v>24</v>
      </c>
      <c r="B14" s="22">
        <v>32337</v>
      </c>
      <c r="C14" s="22">
        <v>35011</v>
      </c>
      <c r="D14" s="22">
        <v>3704</v>
      </c>
      <c r="E14" s="22">
        <f t="shared" si="0"/>
        <v>-2674</v>
      </c>
      <c r="F14" s="22">
        <v>477181</v>
      </c>
      <c r="G14" s="15">
        <f>B14/479642*100</f>
        <v>6.741903336238278</v>
      </c>
      <c r="H14" s="15">
        <f>C14/479642*100</f>
        <v>7.2994024710096275</v>
      </c>
      <c r="I14" s="15">
        <v>0.21</v>
      </c>
      <c r="J14" s="2"/>
    </row>
    <row r="15" spans="1:10" ht="9" customHeight="1">
      <c r="A15" s="7" t="s">
        <v>6</v>
      </c>
      <c r="B15" s="22">
        <v>30424</v>
      </c>
      <c r="C15" s="22">
        <v>31895</v>
      </c>
      <c r="D15" s="22">
        <v>5158</v>
      </c>
      <c r="E15" s="22">
        <f t="shared" si="0"/>
        <v>-1471</v>
      </c>
      <c r="F15" s="22">
        <v>415248</v>
      </c>
      <c r="G15" s="15">
        <f>B15/416437*100</f>
        <v>7.305786949766711</v>
      </c>
      <c r="H15" s="15">
        <f>C15/416437*100</f>
        <v>7.659021652734987</v>
      </c>
      <c r="I15" s="15">
        <v>0.89</v>
      </c>
      <c r="J15" s="2"/>
    </row>
    <row r="16" spans="1:10" ht="9" customHeight="1">
      <c r="A16" s="7" t="s">
        <v>7</v>
      </c>
      <c r="B16" s="22">
        <v>5964</v>
      </c>
      <c r="C16" s="22">
        <v>5659</v>
      </c>
      <c r="D16" s="22">
        <v>84</v>
      </c>
      <c r="E16" s="22">
        <f t="shared" si="0"/>
        <v>305</v>
      </c>
      <c r="F16" s="22">
        <v>95162</v>
      </c>
      <c r="G16" s="15">
        <f>B16/94840*100</f>
        <v>6.288485870940532</v>
      </c>
      <c r="H16" s="15">
        <f>C16/94840*100</f>
        <v>5.966891606916913</v>
      </c>
      <c r="I16" s="15">
        <v>0.41</v>
      </c>
      <c r="J16" s="2"/>
    </row>
    <row r="17" spans="1:10" ht="9" customHeight="1">
      <c r="A17" s="7" t="s">
        <v>8</v>
      </c>
      <c r="B17" s="22">
        <v>11599</v>
      </c>
      <c r="C17" s="22">
        <v>11678</v>
      </c>
      <c r="D17" s="22">
        <v>1191</v>
      </c>
      <c r="E17" s="22">
        <f t="shared" si="0"/>
        <v>-79</v>
      </c>
      <c r="F17" s="22">
        <v>178536</v>
      </c>
      <c r="G17" s="15">
        <f>B17/178547*100</f>
        <v>6.496328697765855</v>
      </c>
      <c r="H17" s="15">
        <f>C17/178547*100</f>
        <v>6.540574750625885</v>
      </c>
      <c r="I17" s="15">
        <v>0.62</v>
      </c>
      <c r="J17" s="2"/>
    </row>
    <row r="18" spans="1:10" ht="9" customHeight="1">
      <c r="A18" s="7" t="s">
        <v>9</v>
      </c>
      <c r="B18" s="22">
        <v>42870</v>
      </c>
      <c r="C18" s="22">
        <v>36595</v>
      </c>
      <c r="D18" s="22">
        <v>3501</v>
      </c>
      <c r="E18" s="22">
        <f t="shared" si="0"/>
        <v>6275</v>
      </c>
      <c r="F18" s="22">
        <v>584701</v>
      </c>
      <c r="G18" s="15">
        <f>B18/578151*100</f>
        <v>7.415017875952821</v>
      </c>
      <c r="H18" s="15">
        <f>C18/578151*100</f>
        <v>6.329661282260171</v>
      </c>
      <c r="I18" s="15">
        <v>1.69</v>
      </c>
      <c r="J18" s="2"/>
    </row>
    <row r="19" spans="1:10" ht="9" customHeight="1">
      <c r="A19" s="7" t="s">
        <v>10</v>
      </c>
      <c r="B19" s="22">
        <v>9689</v>
      </c>
      <c r="C19" s="22">
        <v>9778</v>
      </c>
      <c r="D19" s="22">
        <v>894</v>
      </c>
      <c r="E19" s="22">
        <f t="shared" si="0"/>
        <v>-89</v>
      </c>
      <c r="F19" s="22">
        <v>149683</v>
      </c>
      <c r="G19" s="15">
        <f>B19/149733*100</f>
        <v>6.470851448912398</v>
      </c>
      <c r="H19" s="15">
        <f>C19/149733*100</f>
        <v>6.5302905839060195</v>
      </c>
      <c r="I19" s="15">
        <v>0.54</v>
      </c>
      <c r="J19" s="2"/>
    </row>
    <row r="20" spans="1:10" ht="9" customHeight="1">
      <c r="A20" s="7" t="s">
        <v>11</v>
      </c>
      <c r="B20" s="22">
        <v>2015</v>
      </c>
      <c r="C20" s="22">
        <v>2206</v>
      </c>
      <c r="D20" s="22">
        <v>164</v>
      </c>
      <c r="E20" s="22">
        <f t="shared" si="0"/>
        <v>-191</v>
      </c>
      <c r="F20" s="22">
        <v>35956</v>
      </c>
      <c r="G20" s="15">
        <f>B20/36135*100</f>
        <v>5.57631105576311</v>
      </c>
      <c r="H20" s="15">
        <f>C20/36135*100</f>
        <v>6.104884461048845</v>
      </c>
      <c r="I20" s="15">
        <v>-0.07</v>
      </c>
      <c r="J20" s="2"/>
    </row>
    <row r="21" spans="1:10" ht="9" customHeight="1">
      <c r="A21" s="7" t="s">
        <v>12</v>
      </c>
      <c r="B21" s="22">
        <v>36798</v>
      </c>
      <c r="C21" s="22">
        <v>37018</v>
      </c>
      <c r="D21" s="22">
        <v>1986</v>
      </c>
      <c r="E21" s="22">
        <f t="shared" si="0"/>
        <v>-220</v>
      </c>
      <c r="F21" s="22">
        <v>546234</v>
      </c>
      <c r="G21" s="15">
        <f>B21/546291*100</f>
        <v>6.735970389407843</v>
      </c>
      <c r="H21" s="15">
        <f>C21/546291*100</f>
        <v>6.776241966278046</v>
      </c>
      <c r="I21" s="15">
        <v>0.32</v>
      </c>
      <c r="J21" s="2"/>
    </row>
    <row r="22" spans="1:10" ht="9" customHeight="1">
      <c r="A22" s="7" t="s">
        <v>13</v>
      </c>
      <c r="B22" s="22">
        <v>26651</v>
      </c>
      <c r="C22" s="22">
        <v>31760</v>
      </c>
      <c r="D22" s="22">
        <v>4727</v>
      </c>
      <c r="E22" s="22">
        <f t="shared" si="0"/>
        <v>-5109</v>
      </c>
      <c r="F22" s="22">
        <v>390353</v>
      </c>
      <c r="G22" s="15">
        <f>B22/395382*100</f>
        <v>6.74056987925601</v>
      </c>
      <c r="H22" s="15">
        <f>C22/395382*100</f>
        <v>8.032737959745258</v>
      </c>
      <c r="I22" s="15">
        <v>-0.1</v>
      </c>
      <c r="J22" s="2"/>
    </row>
    <row r="23" spans="1:10" ht="9" customHeight="1">
      <c r="A23" s="7" t="s">
        <v>14</v>
      </c>
      <c r="B23" s="22">
        <v>3031</v>
      </c>
      <c r="C23" s="22">
        <v>3321</v>
      </c>
      <c r="D23" s="22">
        <v>101</v>
      </c>
      <c r="E23" s="22">
        <f t="shared" si="0"/>
        <v>-290</v>
      </c>
      <c r="F23" s="22">
        <v>62406</v>
      </c>
      <c r="G23" s="15">
        <f>B23/62687*100</f>
        <v>4.835133281222582</v>
      </c>
      <c r="H23" s="15">
        <f>C23/62687*100</f>
        <v>5.297749134589309</v>
      </c>
      <c r="I23" s="15">
        <v>-0.3</v>
      </c>
      <c r="J23" s="2"/>
    </row>
    <row r="24" spans="1:10" ht="9" customHeight="1">
      <c r="A24" s="7" t="s">
        <v>15</v>
      </c>
      <c r="B24" s="22">
        <v>12863</v>
      </c>
      <c r="C24" s="22">
        <v>14262</v>
      </c>
      <c r="D24" s="22">
        <v>3995</v>
      </c>
      <c r="E24" s="22">
        <f t="shared" si="0"/>
        <v>-1399</v>
      </c>
      <c r="F24" s="22">
        <v>180822</v>
      </c>
      <c r="G24" s="15">
        <f>B24/182173*100</f>
        <v>7.060870710807858</v>
      </c>
      <c r="H24" s="15">
        <f>C24/182173*100</f>
        <v>7.8288220537620825</v>
      </c>
      <c r="I24" s="15">
        <v>1.43</v>
      </c>
      <c r="J24" s="2"/>
    </row>
    <row r="25" spans="1:10" ht="9" customHeight="1">
      <c r="A25" s="7" t="s">
        <v>16</v>
      </c>
      <c r="B25" s="22">
        <v>27064</v>
      </c>
      <c r="C25" s="22">
        <v>32732</v>
      </c>
      <c r="D25" s="22">
        <v>6629</v>
      </c>
      <c r="E25" s="22">
        <f t="shared" si="0"/>
        <v>-5668</v>
      </c>
      <c r="F25" s="22">
        <v>475759</v>
      </c>
      <c r="G25" s="15">
        <f>B25/481334*100</f>
        <v>5.622706893757765</v>
      </c>
      <c r="H25" s="15">
        <f>C25/481334*100</f>
        <v>6.800267589657078</v>
      </c>
      <c r="I25" s="15">
        <v>0.2</v>
      </c>
      <c r="J25" s="2"/>
    </row>
    <row r="26" spans="1:10" ht="9" customHeight="1">
      <c r="A26" s="7" t="s">
        <v>17</v>
      </c>
      <c r="B26" s="22">
        <v>10685</v>
      </c>
      <c r="C26" s="22">
        <v>11264</v>
      </c>
      <c r="D26" s="22">
        <v>1488</v>
      </c>
      <c r="E26" s="22">
        <f t="shared" si="0"/>
        <v>-579</v>
      </c>
      <c r="F26" s="22">
        <v>173058</v>
      </c>
      <c r="G26" s="15">
        <f>B26/173597*100</f>
        <v>6.155060283299826</v>
      </c>
      <c r="H26" s="15">
        <f>C26/173597*100</f>
        <v>6.4885913927084</v>
      </c>
      <c r="I26" s="15">
        <v>0.52</v>
      </c>
      <c r="J26" s="2"/>
    </row>
    <row r="27" spans="1:10" s="14" customFormat="1" ht="9" customHeight="1">
      <c r="A27" s="10" t="s">
        <v>20</v>
      </c>
      <c r="B27" s="11">
        <f>SUM(B7:B26)</f>
        <v>410666</v>
      </c>
      <c r="C27" s="11">
        <f>SUM(C7:C26)</f>
        <v>432086</v>
      </c>
      <c r="D27" s="11">
        <f>SUM(D7:D26)</f>
        <v>57824</v>
      </c>
      <c r="E27" s="11">
        <f t="shared" si="0"/>
        <v>-21420</v>
      </c>
      <c r="F27" s="11">
        <f>SUM(F7:F26)</f>
        <v>6104067</v>
      </c>
      <c r="G27" s="16">
        <f>B27/6123272*100</f>
        <v>6.706643114988196</v>
      </c>
      <c r="H27" s="16">
        <f>C27/6123272*100</f>
        <v>7.056456090795901</v>
      </c>
      <c r="I27" s="16">
        <v>0.59</v>
      </c>
      <c r="J27" s="13"/>
    </row>
    <row r="28" spans="1:10" s="14" customFormat="1" ht="4.5" customHeight="1">
      <c r="A28" s="10"/>
      <c r="J28" s="13"/>
    </row>
    <row r="29" spans="1:10" ht="9" customHeight="1">
      <c r="A29" s="5"/>
      <c r="B29" s="5"/>
      <c r="C29" s="5"/>
      <c r="D29" s="5"/>
      <c r="E29" s="5"/>
      <c r="F29" s="5"/>
      <c r="G29" s="5"/>
      <c r="H29" s="5"/>
      <c r="I29" s="5"/>
      <c r="J29" s="2"/>
    </row>
    <row r="30" spans="1:10" ht="9" customHeight="1">
      <c r="A30" s="12" t="s">
        <v>19</v>
      </c>
      <c r="B30" s="8"/>
      <c r="C30" s="8"/>
      <c r="D30" s="8"/>
      <c r="E30" s="8"/>
      <c r="F30" s="8"/>
      <c r="G30" s="9"/>
      <c r="H30" s="9"/>
      <c r="I30" s="9"/>
      <c r="J30" s="2"/>
    </row>
    <row r="31" spans="1:10" ht="12.75">
      <c r="A31" s="24" t="s">
        <v>29</v>
      </c>
      <c r="B31" s="2"/>
      <c r="C31" s="2"/>
      <c r="D31" s="2"/>
      <c r="E31" s="2"/>
      <c r="F31" s="2"/>
      <c r="G31" s="3"/>
      <c r="H31" s="3"/>
      <c r="I31" s="3"/>
      <c r="J31" s="2"/>
    </row>
    <row r="32" spans="1:10" ht="12.75">
      <c r="A32" s="24" t="s">
        <v>30</v>
      </c>
      <c r="B32" s="2"/>
      <c r="C32" s="2"/>
      <c r="D32" s="2"/>
      <c r="E32" s="2"/>
      <c r="F32" s="2"/>
      <c r="G32" s="3"/>
      <c r="H32" s="3"/>
      <c r="I32" s="3"/>
      <c r="J32" s="2"/>
    </row>
    <row r="33" ht="12.75">
      <c r="A33" s="24" t="s">
        <v>31</v>
      </c>
    </row>
    <row r="34" ht="12.75">
      <c r="A34" s="24" t="s">
        <v>32</v>
      </c>
    </row>
    <row r="35" ht="12.75">
      <c r="A35" s="24" t="s">
        <v>33</v>
      </c>
    </row>
  </sheetData>
  <mergeCells count="8">
    <mergeCell ref="A3:A5"/>
    <mergeCell ref="B3:B5"/>
    <mergeCell ref="E3:E5"/>
    <mergeCell ref="C3:D3"/>
    <mergeCell ref="F3:F5"/>
    <mergeCell ref="G3:G5"/>
    <mergeCell ref="H3:H5"/>
    <mergeCell ref="I3:I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2005-12-13T10:20:41Z</cp:lastPrinted>
  <dcterms:created xsi:type="dcterms:W3CDTF">1996-11-05T10:16:36Z</dcterms:created>
  <dcterms:modified xsi:type="dcterms:W3CDTF">2009-09-24T13:30:39Z</dcterms:modified>
  <cp:category/>
  <cp:version/>
  <cp:contentType/>
  <cp:contentStatus/>
</cp:coreProperties>
</file>