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<sst xmlns="http://schemas.openxmlformats.org/spreadsheetml/2006/main" count="71" uniqueCount="37">
  <si>
    <t>REGIONI</t>
  </si>
  <si>
    <t>Piemonte</t>
  </si>
  <si>
    <t>Valle d'Aosta</t>
  </si>
  <si>
    <t>Lombardia</t>
  </si>
  <si>
    <t>Liguria</t>
  </si>
  <si>
    <t>Trentino A.A.</t>
  </si>
  <si>
    <t>Friuli V.G.</t>
  </si>
  <si>
    <t>Veneto</t>
  </si>
  <si>
    <t>Emilia Romagna</t>
  </si>
  <si>
    <t>Toscana</t>
  </si>
  <si>
    <t>Marche</t>
  </si>
  <si>
    <t>Umbria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</si>
  <si>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</si>
  <si>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</si>
  <si>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</si>
  <si>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</si>
  <si>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</si>
  <si>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</si>
  <si>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</si>
  <si>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</si>
  <si>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</si>
  <si>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</si>
  <si>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Sede</t>
  </si>
  <si>
    <t>Unità locale</t>
  </si>
  <si>
    <t>Totale</t>
  </si>
  <si>
    <r>
      <t>Fonte</t>
    </r>
    <r>
      <rPr>
        <sz val="7"/>
        <rFont val="Arial"/>
        <family val="2"/>
      </rPr>
      <t>: Ministero Sviluppo Economico</t>
    </r>
  </si>
  <si>
    <t>Tavola 15.7.1</t>
  </si>
  <si>
    <t>Consistenza del commercio ambulante per specializzazione e regione al 31.12.2009</t>
  </si>
  <si>
    <t>Abbigliamento e tessuti</t>
  </si>
  <si>
    <t>Alimentare</t>
  </si>
  <si>
    <t>Calzature e pelletterie</t>
  </si>
  <si>
    <t>Mobili e articoli di uso domestico</t>
  </si>
  <si>
    <t>Abbigliamento, tessuti e calzature</t>
  </si>
  <si>
    <t>Altri articoli</t>
  </si>
  <si>
    <t>Non specificata</t>
  </si>
  <si>
    <t>TOTALE</t>
  </si>
  <si>
    <t>-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</si>
</sst>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" fillId="0" borderId="2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2.7109375" style="0" customWidth="1"/>
    <col min="24" max="24" width="11.28125" style="0" customWidth="1"/>
  </cols>
  <sheetData>
    <row r="1" spans="1:2" ht="12.75">
      <c r="A1" s="8" t="s">
        <v>26</v>
      </c>
      <c r="B1" s="8" t="s">
        <v>27</v>
      </c>
    </row>
    <row r="3" spans="1:25" ht="12.75">
      <c r="A3" s="13" t="s">
        <v>0</v>
      </c>
      <c r="B3" s="15" t="s">
        <v>28</v>
      </c>
      <c r="C3" s="15"/>
      <c r="D3" s="15"/>
      <c r="E3" s="15" t="s">
        <v>29</v>
      </c>
      <c r="F3" s="15"/>
      <c r="G3" s="15"/>
      <c r="H3" s="15" t="s">
        <v>30</v>
      </c>
      <c r="I3" s="15"/>
      <c r="J3" s="15"/>
      <c r="K3" s="15" t="s">
        <v>31</v>
      </c>
      <c r="L3" s="15"/>
      <c r="M3" s="15"/>
      <c r="N3" s="15" t="s">
        <v>32</v>
      </c>
      <c r="O3" s="15"/>
      <c r="P3" s="15"/>
      <c r="Q3" s="15" t="s">
        <v>33</v>
      </c>
      <c r="R3" s="15"/>
      <c r="S3" s="15"/>
      <c r="T3" s="15" t="s">
        <v>34</v>
      </c>
      <c r="U3" s="15"/>
      <c r="V3" s="15"/>
      <c r="W3" s="15" t="s">
        <v>35</v>
      </c>
      <c r="X3" s="15"/>
      <c r="Y3" s="15"/>
    </row>
    <row r="4" spans="1:25" ht="12.75">
      <c r="A4" s="14"/>
      <c r="B4" s="5" t="s">
        <v>22</v>
      </c>
      <c r="C4" s="5" t="s">
        <v>23</v>
      </c>
      <c r="D4" s="5" t="s">
        <v>24</v>
      </c>
      <c r="E4" s="5" t="s">
        <v>22</v>
      </c>
      <c r="F4" s="5" t="s">
        <v>23</v>
      </c>
      <c r="G4" s="5" t="s">
        <v>24</v>
      </c>
      <c r="H4" s="5" t="s">
        <v>22</v>
      </c>
      <c r="I4" s="5" t="s">
        <v>23</v>
      </c>
      <c r="J4" s="5" t="s">
        <v>24</v>
      </c>
      <c r="K4" s="5" t="s">
        <v>22</v>
      </c>
      <c r="L4" s="5" t="s">
        <v>23</v>
      </c>
      <c r="M4" s="5" t="s">
        <v>24</v>
      </c>
      <c r="N4" s="5" t="s">
        <v>22</v>
      </c>
      <c r="O4" s="5" t="s">
        <v>23</v>
      </c>
      <c r="P4" s="5" t="s">
        <v>24</v>
      </c>
      <c r="Q4" s="5" t="s">
        <v>22</v>
      </c>
      <c r="R4" s="5" t="s">
        <v>23</v>
      </c>
      <c r="S4" s="5" t="s">
        <v>24</v>
      </c>
      <c r="T4" s="5" t="s">
        <v>22</v>
      </c>
      <c r="U4" s="5" t="s">
        <v>23</v>
      </c>
      <c r="V4" s="5" t="s">
        <v>24</v>
      </c>
      <c r="W4" s="5" t="s">
        <v>22</v>
      </c>
      <c r="X4" s="5" t="s">
        <v>23</v>
      </c>
      <c r="Y4" s="5" t="s">
        <v>24</v>
      </c>
    </row>
    <row r="5" ht="12.75">
      <c r="A5" s="11"/>
    </row>
    <row r="6" spans="1:25" ht="12.75">
      <c r="A6" s="1" t="s">
        <v>1</v>
      </c>
      <c r="B6" s="9">
        <v>3495</v>
      </c>
      <c r="C6" s="9">
        <v>19</v>
      </c>
      <c r="D6" s="9">
        <f>SUM(B6:C6)</f>
        <v>3514</v>
      </c>
      <c r="E6" s="9">
        <v>3575</v>
      </c>
      <c r="F6" s="9">
        <v>71</v>
      </c>
      <c r="G6" s="9">
        <f>SUM(E6:F6)</f>
        <v>3646</v>
      </c>
      <c r="H6" s="9">
        <v>434</v>
      </c>
      <c r="I6" s="9">
        <v>5</v>
      </c>
      <c r="J6" s="9">
        <f aca="true" t="shared" si="0" ref="J6:J26">SUM(H6:I6)</f>
        <v>439</v>
      </c>
      <c r="K6" s="9">
        <v>364</v>
      </c>
      <c r="L6" s="9">
        <v>6</v>
      </c>
      <c r="M6" s="9">
        <f aca="true" t="shared" si="1" ref="M6:M26">SUM(K6:L6)</f>
        <v>370</v>
      </c>
      <c r="N6" s="9">
        <v>1364</v>
      </c>
      <c r="O6" s="9">
        <v>6</v>
      </c>
      <c r="P6" s="9">
        <f aca="true" t="shared" si="2" ref="P6:P26">SUM(N6:O6)</f>
        <v>1370</v>
      </c>
      <c r="Q6" s="9">
        <v>1930</v>
      </c>
      <c r="R6" s="9">
        <v>58</v>
      </c>
      <c r="S6" s="9">
        <f aca="true" t="shared" si="3" ref="S6:S26">SUM(Q6:R6)</f>
        <v>1988</v>
      </c>
      <c r="T6" s="9">
        <v>1761</v>
      </c>
      <c r="U6" s="9">
        <v>18</v>
      </c>
      <c r="V6" s="9">
        <f aca="true" t="shared" si="4" ref="V6:V26">SUM(T6:U6)</f>
        <v>1779</v>
      </c>
      <c r="W6" s="18">
        <f>B6+E6+H6+K6+N6+Q6+T6</f>
        <v>12923</v>
      </c>
      <c r="X6" s="18">
        <f aca="true" t="shared" si="5" ref="X6:X26">C6+F6+I6+L6+O6+R6+U6</f>
        <v>183</v>
      </c>
      <c r="Y6" s="18">
        <f aca="true" t="shared" si="6" ref="Y6:Y26">D6+G6+J6+M6+P6+S6+V6</f>
        <v>13106</v>
      </c>
    </row>
    <row r="7" spans="1:25" ht="12.75">
      <c r="A7" s="1" t="s">
        <v>2</v>
      </c>
      <c r="B7" s="9">
        <v>67</v>
      </c>
      <c r="C7" s="9">
        <v>1</v>
      </c>
      <c r="D7" s="9">
        <f aca="true" t="shared" si="7" ref="D7:D26">SUM(B7:C7)</f>
        <v>68</v>
      </c>
      <c r="E7" s="9">
        <v>29</v>
      </c>
      <c r="F7" s="9">
        <v>2</v>
      </c>
      <c r="G7" s="9">
        <f aca="true" t="shared" si="8" ref="G7:G26">SUM(E7:F7)</f>
        <v>31</v>
      </c>
      <c r="H7" s="9">
        <v>4</v>
      </c>
      <c r="I7" s="17" t="s">
        <v>36</v>
      </c>
      <c r="J7" s="9">
        <f t="shared" si="0"/>
        <v>4</v>
      </c>
      <c r="K7">
        <v>4</v>
      </c>
      <c r="L7" s="17" t="s">
        <v>36</v>
      </c>
      <c r="M7" s="9">
        <f t="shared" si="1"/>
        <v>4</v>
      </c>
      <c r="N7">
        <v>32</v>
      </c>
      <c r="O7">
        <v>1</v>
      </c>
      <c r="P7" s="9">
        <f t="shared" si="2"/>
        <v>33</v>
      </c>
      <c r="Q7">
        <v>26</v>
      </c>
      <c r="R7">
        <v>3</v>
      </c>
      <c r="S7" s="9">
        <f t="shared" si="3"/>
        <v>29</v>
      </c>
      <c r="T7">
        <v>8</v>
      </c>
      <c r="U7">
        <v>2</v>
      </c>
      <c r="V7" s="9">
        <f t="shared" si="4"/>
        <v>10</v>
      </c>
      <c r="W7" s="18">
        <f aca="true" t="shared" si="9" ref="W7:W26">B7+E7+H7+K7+N7+Q7+T7</f>
        <v>170</v>
      </c>
      <c r="X7" s="18">
        <f>C7+F7+O7+R7+U7</f>
        <v>9</v>
      </c>
      <c r="Y7" s="18">
        <f t="shared" si="6"/>
        <v>179</v>
      </c>
    </row>
    <row r="8" spans="1:25" ht="12.75">
      <c r="A8" s="1" t="s">
        <v>3</v>
      </c>
      <c r="B8" s="9">
        <v>5159</v>
      </c>
      <c r="C8" s="9">
        <v>14</v>
      </c>
      <c r="D8" s="9">
        <f t="shared" si="7"/>
        <v>5173</v>
      </c>
      <c r="E8" s="9">
        <v>4433</v>
      </c>
      <c r="F8" s="9">
        <v>50</v>
      </c>
      <c r="G8" s="9">
        <f t="shared" si="8"/>
        <v>4483</v>
      </c>
      <c r="H8" s="9">
        <v>652</v>
      </c>
      <c r="I8" s="9">
        <v>5</v>
      </c>
      <c r="J8" s="9">
        <f t="shared" si="0"/>
        <v>657</v>
      </c>
      <c r="K8" s="9">
        <v>457</v>
      </c>
      <c r="L8" s="9">
        <v>5</v>
      </c>
      <c r="M8" s="9">
        <f t="shared" si="1"/>
        <v>462</v>
      </c>
      <c r="N8" s="9">
        <v>2733</v>
      </c>
      <c r="O8" s="9">
        <v>7</v>
      </c>
      <c r="P8" s="9">
        <f t="shared" si="2"/>
        <v>2740</v>
      </c>
      <c r="Q8" s="9">
        <v>3746</v>
      </c>
      <c r="R8" s="9">
        <v>54</v>
      </c>
      <c r="S8" s="9">
        <f t="shared" si="3"/>
        <v>3800</v>
      </c>
      <c r="T8" s="9">
        <v>1553</v>
      </c>
      <c r="U8" s="9">
        <v>42</v>
      </c>
      <c r="V8" s="9">
        <f t="shared" si="4"/>
        <v>1595</v>
      </c>
      <c r="W8" s="18">
        <f t="shared" si="9"/>
        <v>18733</v>
      </c>
      <c r="X8" s="18">
        <f t="shared" si="5"/>
        <v>177</v>
      </c>
      <c r="Y8" s="18">
        <f t="shared" si="6"/>
        <v>18910</v>
      </c>
    </row>
    <row r="9" spans="1:25" s="6" customFormat="1" ht="12.75">
      <c r="A9" s="2" t="s">
        <v>4</v>
      </c>
      <c r="B9" s="10">
        <v>1090</v>
      </c>
      <c r="C9" s="10">
        <v>16</v>
      </c>
      <c r="D9" s="10">
        <f t="shared" si="7"/>
        <v>1106</v>
      </c>
      <c r="E9" s="10">
        <v>824</v>
      </c>
      <c r="F9" s="10">
        <v>92</v>
      </c>
      <c r="G9" s="10">
        <f t="shared" si="8"/>
        <v>916</v>
      </c>
      <c r="H9" s="10">
        <v>130</v>
      </c>
      <c r="I9" s="10">
        <v>1</v>
      </c>
      <c r="J9" s="10">
        <f t="shared" si="0"/>
        <v>131</v>
      </c>
      <c r="K9" s="10">
        <v>75</v>
      </c>
      <c r="L9" s="10" t="s">
        <v>36</v>
      </c>
      <c r="M9" s="10">
        <f t="shared" si="1"/>
        <v>75</v>
      </c>
      <c r="N9" s="10">
        <v>947</v>
      </c>
      <c r="O9" s="10" t="s">
        <v>36</v>
      </c>
      <c r="P9" s="10">
        <f t="shared" si="2"/>
        <v>947</v>
      </c>
      <c r="Q9" s="10">
        <v>1025</v>
      </c>
      <c r="R9" s="10">
        <v>25</v>
      </c>
      <c r="S9" s="10">
        <f t="shared" si="3"/>
        <v>1050</v>
      </c>
      <c r="T9" s="10">
        <v>312</v>
      </c>
      <c r="U9" s="10">
        <v>6</v>
      </c>
      <c r="V9" s="10">
        <f t="shared" si="4"/>
        <v>318</v>
      </c>
      <c r="W9" s="10">
        <f t="shared" si="9"/>
        <v>4403</v>
      </c>
      <c r="X9" s="10">
        <f>C9+F9+I9+R9+U9</f>
        <v>140</v>
      </c>
      <c r="Y9" s="10">
        <f t="shared" si="6"/>
        <v>4543</v>
      </c>
    </row>
    <row r="10" spans="1:25" ht="12.75">
      <c r="A10" s="1" t="s">
        <v>5</v>
      </c>
      <c r="B10" s="9">
        <v>293</v>
      </c>
      <c r="C10" s="9">
        <v>3</v>
      </c>
      <c r="D10" s="9">
        <f t="shared" si="7"/>
        <v>296</v>
      </c>
      <c r="E10" s="9">
        <v>361</v>
      </c>
      <c r="F10" s="9">
        <v>51</v>
      </c>
      <c r="G10" s="9">
        <f t="shared" si="8"/>
        <v>412</v>
      </c>
      <c r="H10" s="9">
        <v>68</v>
      </c>
      <c r="I10" s="9">
        <v>5</v>
      </c>
      <c r="J10" s="9">
        <f t="shared" si="0"/>
        <v>73</v>
      </c>
      <c r="K10" s="9">
        <v>18</v>
      </c>
      <c r="L10" s="9">
        <v>2</v>
      </c>
      <c r="M10" s="9">
        <f t="shared" si="1"/>
        <v>20</v>
      </c>
      <c r="N10" s="9">
        <v>257</v>
      </c>
      <c r="O10" s="9">
        <v>3</v>
      </c>
      <c r="P10" s="9">
        <f t="shared" si="2"/>
        <v>260</v>
      </c>
      <c r="Q10" s="9">
        <v>191</v>
      </c>
      <c r="R10" s="9">
        <v>14</v>
      </c>
      <c r="S10" s="9">
        <f t="shared" si="3"/>
        <v>205</v>
      </c>
      <c r="T10" s="9">
        <v>31</v>
      </c>
      <c r="U10" s="9">
        <v>2</v>
      </c>
      <c r="V10" s="9">
        <f t="shared" si="4"/>
        <v>33</v>
      </c>
      <c r="W10" s="18">
        <f t="shared" si="9"/>
        <v>1219</v>
      </c>
      <c r="X10" s="18">
        <f t="shared" si="5"/>
        <v>80</v>
      </c>
      <c r="Y10" s="18">
        <f t="shared" si="6"/>
        <v>1299</v>
      </c>
    </row>
    <row r="11" spans="1:25" ht="12.75">
      <c r="A11" s="1" t="s">
        <v>6</v>
      </c>
      <c r="B11" s="9">
        <v>391</v>
      </c>
      <c r="C11" s="9">
        <v>15</v>
      </c>
      <c r="D11" s="9">
        <f t="shared" si="7"/>
        <v>406</v>
      </c>
      <c r="E11" s="9">
        <v>268</v>
      </c>
      <c r="F11" s="9">
        <v>19</v>
      </c>
      <c r="G11" s="9">
        <f t="shared" si="8"/>
        <v>287</v>
      </c>
      <c r="H11" s="9">
        <v>68</v>
      </c>
      <c r="I11" s="17" t="s">
        <v>36</v>
      </c>
      <c r="J11" s="9">
        <f t="shared" si="0"/>
        <v>68</v>
      </c>
      <c r="K11" s="9">
        <v>46</v>
      </c>
      <c r="L11" s="9">
        <v>1</v>
      </c>
      <c r="M11" s="9">
        <f t="shared" si="1"/>
        <v>47</v>
      </c>
      <c r="N11" s="9">
        <v>286</v>
      </c>
      <c r="O11" s="9">
        <v>2</v>
      </c>
      <c r="P11" s="9">
        <f t="shared" si="2"/>
        <v>288</v>
      </c>
      <c r="Q11" s="9">
        <v>382</v>
      </c>
      <c r="R11" s="9">
        <v>12</v>
      </c>
      <c r="S11" s="9">
        <f t="shared" si="3"/>
        <v>394</v>
      </c>
      <c r="T11" s="9">
        <v>122</v>
      </c>
      <c r="U11" s="9">
        <v>1</v>
      </c>
      <c r="V11" s="9">
        <f t="shared" si="4"/>
        <v>123</v>
      </c>
      <c r="W11" s="18">
        <f t="shared" si="9"/>
        <v>1563</v>
      </c>
      <c r="X11" s="18">
        <f>C11+F11+L11+O11+R11+U11</f>
        <v>50</v>
      </c>
      <c r="Y11" s="18">
        <f t="shared" si="6"/>
        <v>1613</v>
      </c>
    </row>
    <row r="12" spans="1:25" ht="12.75">
      <c r="A12" s="1" t="s">
        <v>7</v>
      </c>
      <c r="B12" s="9">
        <v>2594</v>
      </c>
      <c r="C12" s="9">
        <v>27</v>
      </c>
      <c r="D12" s="9">
        <f t="shared" si="7"/>
        <v>2621</v>
      </c>
      <c r="E12" s="9">
        <v>2378</v>
      </c>
      <c r="F12" s="9">
        <v>97</v>
      </c>
      <c r="G12" s="9">
        <f t="shared" si="8"/>
        <v>2475</v>
      </c>
      <c r="H12" s="9">
        <v>366</v>
      </c>
      <c r="I12" s="9">
        <v>4</v>
      </c>
      <c r="J12" s="9">
        <f t="shared" si="0"/>
        <v>370</v>
      </c>
      <c r="K12" s="9">
        <v>291</v>
      </c>
      <c r="L12" s="9">
        <v>4</v>
      </c>
      <c r="M12" s="9">
        <f t="shared" si="1"/>
        <v>295</v>
      </c>
      <c r="N12" s="9">
        <v>1652</v>
      </c>
      <c r="O12" s="9">
        <v>7</v>
      </c>
      <c r="P12" s="9">
        <f t="shared" si="2"/>
        <v>1659</v>
      </c>
      <c r="Q12" s="9">
        <v>2099</v>
      </c>
      <c r="R12" s="9">
        <v>69</v>
      </c>
      <c r="S12" s="9">
        <f t="shared" si="3"/>
        <v>2168</v>
      </c>
      <c r="T12" s="9">
        <v>667</v>
      </c>
      <c r="U12" s="9">
        <v>27</v>
      </c>
      <c r="V12" s="9">
        <f t="shared" si="4"/>
        <v>694</v>
      </c>
      <c r="W12" s="18">
        <f t="shared" si="9"/>
        <v>10047</v>
      </c>
      <c r="X12" s="18">
        <f t="shared" si="5"/>
        <v>235</v>
      </c>
      <c r="Y12" s="18">
        <f t="shared" si="6"/>
        <v>10282</v>
      </c>
    </row>
    <row r="13" spans="1:25" ht="12.75">
      <c r="A13" s="1" t="s">
        <v>8</v>
      </c>
      <c r="B13" s="9">
        <v>2771</v>
      </c>
      <c r="C13" s="9">
        <v>57</v>
      </c>
      <c r="D13" s="9">
        <f t="shared" si="7"/>
        <v>2828</v>
      </c>
      <c r="E13" s="9">
        <v>1696</v>
      </c>
      <c r="F13" s="9">
        <v>151</v>
      </c>
      <c r="G13" s="9">
        <f t="shared" si="8"/>
        <v>1847</v>
      </c>
      <c r="H13" s="9">
        <v>387</v>
      </c>
      <c r="I13" s="9">
        <v>6</v>
      </c>
      <c r="J13" s="9">
        <f t="shared" si="0"/>
        <v>393</v>
      </c>
      <c r="K13" s="9">
        <v>249</v>
      </c>
      <c r="L13" s="9">
        <v>8</v>
      </c>
      <c r="M13" s="9">
        <f t="shared" si="1"/>
        <v>257</v>
      </c>
      <c r="N13" s="9">
        <v>1750</v>
      </c>
      <c r="O13" s="9">
        <v>14</v>
      </c>
      <c r="P13" s="9">
        <f t="shared" si="2"/>
        <v>1764</v>
      </c>
      <c r="Q13" s="9">
        <v>1968</v>
      </c>
      <c r="R13" s="9">
        <v>72</v>
      </c>
      <c r="S13" s="9">
        <f t="shared" si="3"/>
        <v>2040</v>
      </c>
      <c r="T13" s="9">
        <v>514</v>
      </c>
      <c r="U13" s="9">
        <v>30</v>
      </c>
      <c r="V13" s="9">
        <f t="shared" si="4"/>
        <v>544</v>
      </c>
      <c r="W13" s="18">
        <f t="shared" si="9"/>
        <v>9335</v>
      </c>
      <c r="X13" s="18">
        <f t="shared" si="5"/>
        <v>338</v>
      </c>
      <c r="Y13" s="18">
        <f t="shared" si="6"/>
        <v>9673</v>
      </c>
    </row>
    <row r="14" spans="1:25" ht="12.75">
      <c r="A14" s="1" t="s">
        <v>9</v>
      </c>
      <c r="B14" s="9">
        <v>3016</v>
      </c>
      <c r="C14" s="9">
        <v>100</v>
      </c>
      <c r="D14" s="9">
        <f t="shared" si="7"/>
        <v>3116</v>
      </c>
      <c r="E14" s="9">
        <v>1957</v>
      </c>
      <c r="F14" s="9">
        <v>80</v>
      </c>
      <c r="G14" s="9">
        <f t="shared" si="8"/>
        <v>2037</v>
      </c>
      <c r="H14" s="9">
        <v>457</v>
      </c>
      <c r="I14" s="9">
        <v>17</v>
      </c>
      <c r="J14" s="9">
        <f t="shared" si="0"/>
        <v>474</v>
      </c>
      <c r="K14" s="9">
        <v>313</v>
      </c>
      <c r="L14" s="9">
        <v>7</v>
      </c>
      <c r="M14" s="9">
        <f t="shared" si="1"/>
        <v>320</v>
      </c>
      <c r="N14" s="9">
        <v>3079</v>
      </c>
      <c r="O14" s="9">
        <v>14</v>
      </c>
      <c r="P14" s="9">
        <f t="shared" si="2"/>
        <v>3093</v>
      </c>
      <c r="Q14" s="9">
        <v>2464</v>
      </c>
      <c r="R14" s="9">
        <v>74</v>
      </c>
      <c r="S14" s="9">
        <f t="shared" si="3"/>
        <v>2538</v>
      </c>
      <c r="T14" s="9">
        <v>517</v>
      </c>
      <c r="U14" s="9">
        <v>26</v>
      </c>
      <c r="V14" s="9">
        <f t="shared" si="4"/>
        <v>543</v>
      </c>
      <c r="W14" s="18">
        <f t="shared" si="9"/>
        <v>11803</v>
      </c>
      <c r="X14" s="18">
        <f t="shared" si="5"/>
        <v>318</v>
      </c>
      <c r="Y14" s="18">
        <f t="shared" si="6"/>
        <v>12121</v>
      </c>
    </row>
    <row r="15" spans="1:25" ht="12.75">
      <c r="A15" s="1" t="s">
        <v>10</v>
      </c>
      <c r="B15" s="9">
        <v>1421</v>
      </c>
      <c r="C15" s="9">
        <v>5</v>
      </c>
      <c r="D15" s="9">
        <f t="shared" si="7"/>
        <v>1426</v>
      </c>
      <c r="E15" s="9">
        <v>935</v>
      </c>
      <c r="F15" s="9">
        <v>37</v>
      </c>
      <c r="G15" s="9">
        <f t="shared" si="8"/>
        <v>972</v>
      </c>
      <c r="H15" s="9">
        <v>206</v>
      </c>
      <c r="I15" s="9">
        <v>1</v>
      </c>
      <c r="J15" s="9">
        <f t="shared" si="0"/>
        <v>207</v>
      </c>
      <c r="K15" s="9">
        <v>87</v>
      </c>
      <c r="L15" s="9">
        <v>1</v>
      </c>
      <c r="M15" s="9">
        <f t="shared" si="1"/>
        <v>88</v>
      </c>
      <c r="N15" s="9">
        <v>1010</v>
      </c>
      <c r="O15" s="9">
        <v>1</v>
      </c>
      <c r="P15" s="9">
        <f t="shared" si="2"/>
        <v>1011</v>
      </c>
      <c r="Q15" s="9">
        <v>846</v>
      </c>
      <c r="R15" s="9">
        <v>12</v>
      </c>
      <c r="S15" s="9">
        <f t="shared" si="3"/>
        <v>858</v>
      </c>
      <c r="T15" s="9">
        <v>180</v>
      </c>
      <c r="U15" s="9">
        <v>3</v>
      </c>
      <c r="V15" s="9">
        <f t="shared" si="4"/>
        <v>183</v>
      </c>
      <c r="W15" s="18">
        <f t="shared" si="9"/>
        <v>4685</v>
      </c>
      <c r="X15" s="18">
        <f t="shared" si="5"/>
        <v>60</v>
      </c>
      <c r="Y15" s="18">
        <f t="shared" si="6"/>
        <v>4745</v>
      </c>
    </row>
    <row r="16" spans="1:25" ht="12.75">
      <c r="A16" s="1" t="s">
        <v>11</v>
      </c>
      <c r="B16" s="9">
        <v>450</v>
      </c>
      <c r="C16" s="9">
        <v>16</v>
      </c>
      <c r="D16" s="9">
        <f t="shared" si="7"/>
        <v>466</v>
      </c>
      <c r="E16" s="9">
        <v>338</v>
      </c>
      <c r="F16" s="9">
        <v>20</v>
      </c>
      <c r="G16" s="9">
        <f t="shared" si="8"/>
        <v>358</v>
      </c>
      <c r="H16" s="9">
        <v>37</v>
      </c>
      <c r="I16" s="9">
        <v>3</v>
      </c>
      <c r="J16" s="9">
        <f t="shared" si="0"/>
        <v>40</v>
      </c>
      <c r="K16" s="9">
        <v>39</v>
      </c>
      <c r="L16" s="9">
        <v>2</v>
      </c>
      <c r="M16" s="9">
        <f t="shared" si="1"/>
        <v>41</v>
      </c>
      <c r="N16" s="9">
        <v>332</v>
      </c>
      <c r="O16" s="9">
        <v>7</v>
      </c>
      <c r="P16" s="9">
        <f t="shared" si="2"/>
        <v>339</v>
      </c>
      <c r="Q16" s="9">
        <v>391</v>
      </c>
      <c r="R16" s="9">
        <v>31</v>
      </c>
      <c r="S16" s="9">
        <f t="shared" si="3"/>
        <v>422</v>
      </c>
      <c r="T16" s="9">
        <v>247</v>
      </c>
      <c r="U16" s="9">
        <v>6</v>
      </c>
      <c r="V16" s="9">
        <f t="shared" si="4"/>
        <v>253</v>
      </c>
      <c r="W16" s="18">
        <f t="shared" si="9"/>
        <v>1834</v>
      </c>
      <c r="X16" s="18">
        <f t="shared" si="5"/>
        <v>85</v>
      </c>
      <c r="Y16" s="18">
        <f t="shared" si="6"/>
        <v>1919</v>
      </c>
    </row>
    <row r="17" spans="1:25" ht="12.75">
      <c r="A17" s="1" t="s">
        <v>12</v>
      </c>
      <c r="B17" s="9">
        <v>2317</v>
      </c>
      <c r="C17" s="9">
        <v>42</v>
      </c>
      <c r="D17" s="9">
        <f t="shared" si="7"/>
        <v>2359</v>
      </c>
      <c r="E17" s="9">
        <v>3624</v>
      </c>
      <c r="F17" s="9">
        <v>209</v>
      </c>
      <c r="G17" s="9">
        <f t="shared" si="8"/>
        <v>3833</v>
      </c>
      <c r="H17" s="9">
        <v>345</v>
      </c>
      <c r="I17" s="9">
        <v>4</v>
      </c>
      <c r="J17" s="9">
        <f t="shared" si="0"/>
        <v>349</v>
      </c>
      <c r="K17" s="9">
        <v>319</v>
      </c>
      <c r="L17" s="9">
        <v>10</v>
      </c>
      <c r="M17" s="9">
        <f t="shared" si="1"/>
        <v>329</v>
      </c>
      <c r="N17" s="9">
        <v>1764</v>
      </c>
      <c r="O17" s="9">
        <v>6</v>
      </c>
      <c r="P17" s="9">
        <f t="shared" si="2"/>
        <v>1770</v>
      </c>
      <c r="Q17" s="9">
        <v>2315</v>
      </c>
      <c r="R17" s="9">
        <v>49</v>
      </c>
      <c r="S17" s="9">
        <f t="shared" si="3"/>
        <v>2364</v>
      </c>
      <c r="T17" s="9">
        <v>2666</v>
      </c>
      <c r="U17" s="9">
        <v>57</v>
      </c>
      <c r="V17" s="9">
        <f t="shared" si="4"/>
        <v>2723</v>
      </c>
      <c r="W17" s="18">
        <f t="shared" si="9"/>
        <v>13350</v>
      </c>
      <c r="X17" s="18">
        <f t="shared" si="5"/>
        <v>377</v>
      </c>
      <c r="Y17" s="18">
        <f t="shared" si="6"/>
        <v>13727</v>
      </c>
    </row>
    <row r="18" spans="1:25" ht="12.75">
      <c r="A18" s="1" t="s">
        <v>13</v>
      </c>
      <c r="B18" s="9">
        <v>864</v>
      </c>
      <c r="C18" s="9">
        <v>5</v>
      </c>
      <c r="D18" s="9">
        <f t="shared" si="7"/>
        <v>869</v>
      </c>
      <c r="E18" s="9">
        <v>939</v>
      </c>
      <c r="F18" s="9">
        <v>22</v>
      </c>
      <c r="G18" s="9">
        <f t="shared" si="8"/>
        <v>961</v>
      </c>
      <c r="H18" s="9">
        <v>127</v>
      </c>
      <c r="I18" s="16" t="s">
        <v>36</v>
      </c>
      <c r="J18" s="9">
        <f t="shared" si="0"/>
        <v>127</v>
      </c>
      <c r="K18" s="9">
        <v>64</v>
      </c>
      <c r="L18" s="9">
        <v>2</v>
      </c>
      <c r="M18" s="9">
        <f t="shared" si="1"/>
        <v>66</v>
      </c>
      <c r="N18" s="9">
        <v>610</v>
      </c>
      <c r="O18" s="9">
        <v>2</v>
      </c>
      <c r="P18" s="9">
        <f t="shared" si="2"/>
        <v>612</v>
      </c>
      <c r="Q18" s="9">
        <v>1007</v>
      </c>
      <c r="R18" s="9">
        <v>13</v>
      </c>
      <c r="S18" s="9">
        <f t="shared" si="3"/>
        <v>1020</v>
      </c>
      <c r="T18" s="9">
        <v>451</v>
      </c>
      <c r="U18" s="9">
        <v>3</v>
      </c>
      <c r="V18" s="9">
        <f t="shared" si="4"/>
        <v>454</v>
      </c>
      <c r="W18" s="18">
        <f t="shared" si="9"/>
        <v>4062</v>
      </c>
      <c r="X18" s="18">
        <f>C18+F18+L18+O18+R18+U18</f>
        <v>47</v>
      </c>
      <c r="Y18" s="18">
        <f t="shared" si="6"/>
        <v>4109</v>
      </c>
    </row>
    <row r="19" spans="1:25" ht="12.75">
      <c r="A19" s="1" t="s">
        <v>14</v>
      </c>
      <c r="B19" s="9">
        <v>142</v>
      </c>
      <c r="C19" s="16" t="s">
        <v>36</v>
      </c>
      <c r="D19" s="9">
        <f t="shared" si="7"/>
        <v>142</v>
      </c>
      <c r="E19" s="9">
        <v>193</v>
      </c>
      <c r="F19" s="9">
        <v>7</v>
      </c>
      <c r="G19" s="9">
        <f t="shared" si="8"/>
        <v>200</v>
      </c>
      <c r="H19" s="9">
        <v>13</v>
      </c>
      <c r="I19" s="9">
        <v>1</v>
      </c>
      <c r="J19" s="9">
        <f t="shared" si="0"/>
        <v>14</v>
      </c>
      <c r="K19" s="9">
        <v>18</v>
      </c>
      <c r="L19" s="9">
        <v>1</v>
      </c>
      <c r="M19" s="9">
        <f t="shared" si="1"/>
        <v>19</v>
      </c>
      <c r="N19" s="9">
        <v>156</v>
      </c>
      <c r="O19" s="17" t="s">
        <v>36</v>
      </c>
      <c r="P19" s="9">
        <f t="shared" si="2"/>
        <v>156</v>
      </c>
      <c r="Q19" s="9">
        <v>157</v>
      </c>
      <c r="R19" s="17" t="s">
        <v>36</v>
      </c>
      <c r="S19" s="9">
        <f t="shared" si="3"/>
        <v>157</v>
      </c>
      <c r="T19" s="9">
        <v>103</v>
      </c>
      <c r="U19" s="17" t="s">
        <v>36</v>
      </c>
      <c r="V19" s="9">
        <f t="shared" si="4"/>
        <v>103</v>
      </c>
      <c r="W19" s="18">
        <f t="shared" si="9"/>
        <v>782</v>
      </c>
      <c r="X19" s="18">
        <f>F19+I19+L19</f>
        <v>9</v>
      </c>
      <c r="Y19" s="18">
        <f t="shared" si="6"/>
        <v>791</v>
      </c>
    </row>
    <row r="20" spans="1:25" ht="12.75">
      <c r="A20" s="1" t="s">
        <v>15</v>
      </c>
      <c r="B20" s="9">
        <v>4213</v>
      </c>
      <c r="C20" s="9">
        <v>31</v>
      </c>
      <c r="D20" s="9">
        <f t="shared" si="7"/>
        <v>4244</v>
      </c>
      <c r="E20" s="9">
        <v>3925</v>
      </c>
      <c r="F20" s="9">
        <v>50</v>
      </c>
      <c r="G20" s="9">
        <f t="shared" si="8"/>
        <v>3975</v>
      </c>
      <c r="H20" s="9">
        <v>626</v>
      </c>
      <c r="I20" s="9">
        <v>7</v>
      </c>
      <c r="J20" s="9">
        <f t="shared" si="0"/>
        <v>633</v>
      </c>
      <c r="K20" s="9">
        <v>341</v>
      </c>
      <c r="L20" s="9">
        <v>4</v>
      </c>
      <c r="M20" s="9">
        <f t="shared" si="1"/>
        <v>345</v>
      </c>
      <c r="N20" s="9">
        <v>3448</v>
      </c>
      <c r="O20" s="9">
        <v>2</v>
      </c>
      <c r="P20" s="9">
        <f t="shared" si="2"/>
        <v>3450</v>
      </c>
      <c r="Q20" s="9">
        <v>5873</v>
      </c>
      <c r="R20" s="9">
        <v>16</v>
      </c>
      <c r="S20" s="9">
        <f t="shared" si="3"/>
        <v>5889</v>
      </c>
      <c r="T20" s="9">
        <v>2288</v>
      </c>
      <c r="U20" s="9">
        <v>9</v>
      </c>
      <c r="V20" s="9">
        <f t="shared" si="4"/>
        <v>2297</v>
      </c>
      <c r="W20" s="18">
        <f t="shared" si="9"/>
        <v>20714</v>
      </c>
      <c r="X20" s="18">
        <f t="shared" si="5"/>
        <v>119</v>
      </c>
      <c r="Y20" s="18">
        <f t="shared" si="6"/>
        <v>20833</v>
      </c>
    </row>
    <row r="21" spans="1:25" ht="12.75">
      <c r="A21" s="1" t="s">
        <v>16</v>
      </c>
      <c r="B21" s="9">
        <v>3299</v>
      </c>
      <c r="C21" s="9">
        <v>33</v>
      </c>
      <c r="D21" s="9">
        <f t="shared" si="7"/>
        <v>3332</v>
      </c>
      <c r="E21" s="9">
        <v>4255</v>
      </c>
      <c r="F21" s="9">
        <v>106</v>
      </c>
      <c r="G21" s="9">
        <f t="shared" si="8"/>
        <v>4361</v>
      </c>
      <c r="H21" s="9">
        <v>471</v>
      </c>
      <c r="I21" s="9">
        <v>1</v>
      </c>
      <c r="J21" s="9">
        <f t="shared" si="0"/>
        <v>472</v>
      </c>
      <c r="K21" s="9">
        <v>436</v>
      </c>
      <c r="L21" s="9">
        <v>2</v>
      </c>
      <c r="M21" s="9">
        <f t="shared" si="1"/>
        <v>438</v>
      </c>
      <c r="N21" s="9">
        <v>1178</v>
      </c>
      <c r="O21" s="9">
        <v>10</v>
      </c>
      <c r="P21" s="9">
        <f t="shared" si="2"/>
        <v>1188</v>
      </c>
      <c r="Q21" s="9">
        <v>3720</v>
      </c>
      <c r="R21" s="9">
        <v>52</v>
      </c>
      <c r="S21" s="9">
        <f t="shared" si="3"/>
        <v>3772</v>
      </c>
      <c r="T21" s="9">
        <v>1675</v>
      </c>
      <c r="U21" s="9">
        <v>27</v>
      </c>
      <c r="V21" s="9">
        <f t="shared" si="4"/>
        <v>1702</v>
      </c>
      <c r="W21" s="18">
        <f t="shared" si="9"/>
        <v>15034</v>
      </c>
      <c r="X21" s="18">
        <f t="shared" si="5"/>
        <v>231</v>
      </c>
      <c r="Y21" s="18">
        <f t="shared" si="6"/>
        <v>15265</v>
      </c>
    </row>
    <row r="22" spans="1:25" ht="12.75">
      <c r="A22" s="1" t="s">
        <v>17</v>
      </c>
      <c r="B22" s="9">
        <v>158</v>
      </c>
      <c r="C22" s="9">
        <v>5</v>
      </c>
      <c r="D22" s="9">
        <f t="shared" si="7"/>
        <v>163</v>
      </c>
      <c r="E22" s="9">
        <v>420</v>
      </c>
      <c r="F22" s="9">
        <v>33</v>
      </c>
      <c r="G22" s="9">
        <f t="shared" si="8"/>
        <v>453</v>
      </c>
      <c r="H22" s="9">
        <v>19</v>
      </c>
      <c r="I22" s="16" t="s">
        <v>36</v>
      </c>
      <c r="J22" s="9">
        <f t="shared" si="0"/>
        <v>19</v>
      </c>
      <c r="K22" s="9">
        <v>20</v>
      </c>
      <c r="L22" s="17" t="s">
        <v>36</v>
      </c>
      <c r="M22" s="9">
        <f t="shared" si="1"/>
        <v>20</v>
      </c>
      <c r="N22" s="9">
        <v>192</v>
      </c>
      <c r="O22" s="9">
        <v>1</v>
      </c>
      <c r="P22" s="9">
        <f t="shared" si="2"/>
        <v>193</v>
      </c>
      <c r="Q22" s="9">
        <v>279</v>
      </c>
      <c r="R22" s="9">
        <v>5</v>
      </c>
      <c r="S22" s="9">
        <f t="shared" si="3"/>
        <v>284</v>
      </c>
      <c r="T22" s="9">
        <v>111</v>
      </c>
      <c r="U22" s="17" t="s">
        <v>36</v>
      </c>
      <c r="V22" s="9">
        <f t="shared" si="4"/>
        <v>111</v>
      </c>
      <c r="W22" s="18">
        <f t="shared" si="9"/>
        <v>1199</v>
      </c>
      <c r="X22" s="18">
        <f>C22+F22+O22+R22</f>
        <v>44</v>
      </c>
      <c r="Y22" s="18">
        <f t="shared" si="6"/>
        <v>1243</v>
      </c>
    </row>
    <row r="23" spans="1:25" ht="12.75">
      <c r="A23" s="1" t="s">
        <v>18</v>
      </c>
      <c r="B23" s="9">
        <v>1395</v>
      </c>
      <c r="C23" s="9">
        <v>41</v>
      </c>
      <c r="D23" s="9">
        <f t="shared" si="7"/>
        <v>1436</v>
      </c>
      <c r="E23" s="9">
        <v>1345</v>
      </c>
      <c r="F23" s="9">
        <v>46</v>
      </c>
      <c r="G23" s="9">
        <f t="shared" si="8"/>
        <v>1391</v>
      </c>
      <c r="H23" s="9">
        <v>125</v>
      </c>
      <c r="I23" s="9">
        <v>3</v>
      </c>
      <c r="J23" s="9">
        <f t="shared" si="0"/>
        <v>128</v>
      </c>
      <c r="K23" s="9">
        <v>157</v>
      </c>
      <c r="L23" s="9">
        <v>7</v>
      </c>
      <c r="M23" s="9">
        <f t="shared" si="1"/>
        <v>164</v>
      </c>
      <c r="N23" s="9">
        <v>2448</v>
      </c>
      <c r="O23" s="9">
        <v>4</v>
      </c>
      <c r="P23" s="9">
        <f t="shared" si="2"/>
        <v>2452</v>
      </c>
      <c r="Q23" s="9">
        <v>1622</v>
      </c>
      <c r="R23" s="9">
        <v>28</v>
      </c>
      <c r="S23" s="9">
        <f t="shared" si="3"/>
        <v>1650</v>
      </c>
      <c r="T23" s="9">
        <v>871</v>
      </c>
      <c r="U23" s="9">
        <v>14</v>
      </c>
      <c r="V23" s="9">
        <f t="shared" si="4"/>
        <v>885</v>
      </c>
      <c r="W23" s="18">
        <f t="shared" si="9"/>
        <v>7963</v>
      </c>
      <c r="X23" s="18">
        <f t="shared" si="5"/>
        <v>143</v>
      </c>
      <c r="Y23" s="18">
        <f t="shared" si="6"/>
        <v>8106</v>
      </c>
    </row>
    <row r="24" spans="1:25" ht="12.75">
      <c r="A24" s="1" t="s">
        <v>19</v>
      </c>
      <c r="B24" s="9">
        <v>4517</v>
      </c>
      <c r="C24" s="9">
        <v>45</v>
      </c>
      <c r="D24" s="9">
        <f t="shared" si="7"/>
        <v>4562</v>
      </c>
      <c r="E24" s="9">
        <v>4193</v>
      </c>
      <c r="F24" s="9">
        <v>116</v>
      </c>
      <c r="G24" s="9">
        <f t="shared" si="8"/>
        <v>4309</v>
      </c>
      <c r="H24" s="9">
        <v>427</v>
      </c>
      <c r="I24" s="9">
        <v>4</v>
      </c>
      <c r="J24" s="9">
        <f t="shared" si="0"/>
        <v>431</v>
      </c>
      <c r="K24" s="9">
        <v>670</v>
      </c>
      <c r="L24" s="9">
        <v>4</v>
      </c>
      <c r="M24" s="9">
        <f t="shared" si="1"/>
        <v>674</v>
      </c>
      <c r="N24" s="9">
        <v>2215</v>
      </c>
      <c r="O24" s="9">
        <v>13</v>
      </c>
      <c r="P24" s="9">
        <f t="shared" si="2"/>
        <v>2228</v>
      </c>
      <c r="Q24" s="9">
        <v>5101</v>
      </c>
      <c r="R24" s="9">
        <v>71</v>
      </c>
      <c r="S24" s="9">
        <f t="shared" si="3"/>
        <v>5172</v>
      </c>
      <c r="T24" s="9">
        <v>1866</v>
      </c>
      <c r="U24" s="9">
        <v>22</v>
      </c>
      <c r="V24" s="9">
        <f t="shared" si="4"/>
        <v>1888</v>
      </c>
      <c r="W24" s="18">
        <f t="shared" si="9"/>
        <v>18989</v>
      </c>
      <c r="X24" s="18">
        <f t="shared" si="5"/>
        <v>275</v>
      </c>
      <c r="Y24" s="18">
        <f t="shared" si="6"/>
        <v>19264</v>
      </c>
    </row>
    <row r="25" spans="1:25" ht="12.75">
      <c r="A25" s="1" t="s">
        <v>20</v>
      </c>
      <c r="B25" s="9">
        <v>1045</v>
      </c>
      <c r="C25" s="9">
        <v>8</v>
      </c>
      <c r="D25" s="9">
        <f t="shared" si="7"/>
        <v>1053</v>
      </c>
      <c r="E25" s="9">
        <v>1110</v>
      </c>
      <c r="F25" s="9">
        <v>33</v>
      </c>
      <c r="G25" s="9">
        <f t="shared" si="8"/>
        <v>1143</v>
      </c>
      <c r="H25" s="9">
        <v>102</v>
      </c>
      <c r="I25" s="9">
        <v>1</v>
      </c>
      <c r="J25" s="9">
        <f t="shared" si="0"/>
        <v>103</v>
      </c>
      <c r="K25" s="9">
        <v>122</v>
      </c>
      <c r="L25" s="17" t="s">
        <v>36</v>
      </c>
      <c r="M25" s="9">
        <f t="shared" si="1"/>
        <v>122</v>
      </c>
      <c r="N25" s="9">
        <v>1822</v>
      </c>
      <c r="O25" s="9">
        <v>5</v>
      </c>
      <c r="P25" s="9">
        <f t="shared" si="2"/>
        <v>1827</v>
      </c>
      <c r="Q25" s="9">
        <v>1788</v>
      </c>
      <c r="R25" s="9">
        <v>9</v>
      </c>
      <c r="S25" s="9">
        <f t="shared" si="3"/>
        <v>1797</v>
      </c>
      <c r="T25" s="9">
        <v>290</v>
      </c>
      <c r="U25" s="9">
        <v>2</v>
      </c>
      <c r="V25" s="9">
        <f t="shared" si="4"/>
        <v>292</v>
      </c>
      <c r="W25" s="18">
        <f t="shared" si="9"/>
        <v>6279</v>
      </c>
      <c r="X25" s="18">
        <f>C25+F25+I25+O25+R25+U25</f>
        <v>58</v>
      </c>
      <c r="Y25" s="18">
        <f t="shared" si="6"/>
        <v>6337</v>
      </c>
    </row>
    <row r="26" spans="1:25" s="6" customFormat="1" ht="12.75">
      <c r="A26" s="7" t="s">
        <v>21</v>
      </c>
      <c r="B26" s="10">
        <f>SUM(B6:B25)</f>
        <v>38697</v>
      </c>
      <c r="C26" s="10">
        <f>SUM(C6:C25)</f>
        <v>483</v>
      </c>
      <c r="D26" s="10">
        <f t="shared" si="7"/>
        <v>39180</v>
      </c>
      <c r="E26" s="10">
        <f>SUM(E6:E25)</f>
        <v>36798</v>
      </c>
      <c r="F26" s="10">
        <f>SUM(F6:F25)</f>
        <v>1292</v>
      </c>
      <c r="G26" s="10">
        <f t="shared" si="8"/>
        <v>38090</v>
      </c>
      <c r="H26" s="10">
        <f aca="true" t="shared" si="10" ref="H26:U26">SUM(H6:H25)</f>
        <v>5064</v>
      </c>
      <c r="I26" s="10">
        <f t="shared" si="10"/>
        <v>68</v>
      </c>
      <c r="J26" s="10">
        <f t="shared" si="0"/>
        <v>5132</v>
      </c>
      <c r="K26" s="10">
        <f t="shared" si="10"/>
        <v>4090</v>
      </c>
      <c r="L26" s="10">
        <f t="shared" si="10"/>
        <v>66</v>
      </c>
      <c r="M26" s="10">
        <f t="shared" si="1"/>
        <v>4156</v>
      </c>
      <c r="N26" s="10">
        <f t="shared" si="10"/>
        <v>27275</v>
      </c>
      <c r="O26" s="10">
        <f t="shared" si="10"/>
        <v>105</v>
      </c>
      <c r="P26" s="10">
        <f t="shared" si="2"/>
        <v>27380</v>
      </c>
      <c r="Q26" s="10">
        <f t="shared" si="10"/>
        <v>36930</v>
      </c>
      <c r="R26" s="10">
        <f t="shared" si="10"/>
        <v>667</v>
      </c>
      <c r="S26" s="10">
        <f t="shared" si="3"/>
        <v>37597</v>
      </c>
      <c r="T26" s="10">
        <f t="shared" si="10"/>
        <v>16233</v>
      </c>
      <c r="U26" s="10">
        <f t="shared" si="10"/>
        <v>297</v>
      </c>
      <c r="V26" s="10">
        <f t="shared" si="4"/>
        <v>16530</v>
      </c>
      <c r="W26" s="10">
        <f t="shared" si="9"/>
        <v>165087</v>
      </c>
      <c r="X26" s="10">
        <f t="shared" si="5"/>
        <v>2978</v>
      </c>
      <c r="Y26" s="10">
        <f t="shared" si="6"/>
        <v>168065</v>
      </c>
    </row>
    <row r="27" spans="1:25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9" ht="12.75">
      <c r="A29" s="12" t="s">
        <v>25</v>
      </c>
    </row>
  </sheetData>
  <mergeCells count="9">
    <mergeCell ref="W3:Y3"/>
    <mergeCell ref="K3:M3"/>
    <mergeCell ref="N3:P3"/>
    <mergeCell ref="Q3:S3"/>
    <mergeCell ref="T3:V3"/>
    <mergeCell ref="A3:A4"/>
    <mergeCell ref="B3:D3"/>
    <mergeCell ref="E3:G3"/>
    <mergeCell ref="H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2007-07-27T07:11:11Z</cp:lastPrinted>
  <dcterms:created xsi:type="dcterms:W3CDTF">2002-11-15T09:04:59Z</dcterms:created>
  <dcterms:modified xsi:type="dcterms:W3CDTF">2010-12-01T10:27:36Z</dcterms:modified>
  <cp:category/>
  <cp:version/>
  <cp:contentType/>
  <cp:contentStatus/>
</cp:coreProperties>
</file>