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9030" activeTab="0"/>
  </bookViews>
  <sheets>
    <sheet name="8_1" sheetId="1" r:id="rId1"/>
  </sheets>
  <definedNames>
    <definedName name="_xlnm.Print_Area" localSheetId="0">'8_1'!$A$1:$L$14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<sst xmlns="http://schemas.openxmlformats.org/spreadsheetml/2006/main" count="21" uniqueCount="21">
  <si>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
PROVINCE                        </t>
  </si>
  <si>
    <t>Istituti statali d'antichità e d'arte  (musei, monumenti, aree archeologiche) 
e circuiti museali statali</t>
  </si>
  <si>
    <t>Attività 
cinematografica</t>
  </si>
  <si>
    <t xml:space="preserve">Diffusione carta stampata
per 100 abitanti </t>
  </si>
  <si>
    <r>
      <t xml:space="preserve">Numero 
ingressi </t>
    </r>
    <r>
      <rPr>
        <i/>
        <sz val="7"/>
        <rFont val="Arial"/>
        <family val="0"/>
      </rPr>
      <t xml:space="preserve">(per abitante) </t>
    </r>
  </si>
  <si>
    <r>
      <t xml:space="preserve">Spesa al botteghino
</t>
    </r>
    <r>
      <rPr>
        <i/>
        <sz val="7"/>
        <rFont val="Arial"/>
        <family val="0"/>
      </rPr>
      <t>(in € per abitante )</t>
    </r>
    <r>
      <rPr>
        <sz val="7"/>
        <rFont val="Arial"/>
        <family val="0"/>
      </rPr>
      <t xml:space="preserve"> </t>
    </r>
  </si>
  <si>
    <t>Quotidiani</t>
  </si>
  <si>
    <t>Settimanali</t>
  </si>
  <si>
    <t>Mensili</t>
  </si>
  <si>
    <t>Imperia</t>
  </si>
  <si>
    <t>Savona</t>
  </si>
  <si>
    <t>-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</si>
  <si>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</si>
  <si>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</si>
  <si>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</si>
  <si>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</si>
  <si>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Ministero per i beni  e le attività culturali - Visitatori e introiti di Musei, Monumenti e Aree Archeologiche Statali, SIAE - Osservatorio dello spettacolo, ADS - Accertamenti diffusione stampa</t>
    </r>
  </si>
  <si>
    <t>Tavola 8.1 Principali indicatori statistici per provincia - Anno 2010</t>
  </si>
  <si>
    <t xml:space="preserve">-  </t>
  </si>
  <si>
    <t>Visitatori:
variazione % rispetto ll'anno precedente</t>
  </si>
  <si>
    <t>Introiti:
variazione % rispetto ll'anno precedente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</si>
</sst>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General_)"/>
    <numFmt numFmtId="172" formatCode="0.0%"/>
    <numFmt numFmtId="173" formatCode="#,##0.0"/>
    <numFmt numFmtId="174" formatCode="0.0"/>
    <numFmt numFmtId="175" formatCode="hh:mm:ss"/>
    <numFmt numFmtId="176" formatCode="_-[$€]\ * #,##0.00_-;\-[$€]\ * #,##0.00_-;_-[$€]\ * &quot;-&quot;??_-;_-@_-"/>
    <numFmt numFmtId="177" formatCode="_-[$€]\ * #,##0.0_-;\-[$€]\ * #,##0.0_-;_-[$€]\ * &quot;-&quot;??_-;_-@_-"/>
    <numFmt numFmtId="178" formatCode="0.0;[Red]0.0"/>
    <numFmt numFmtId="179" formatCode="[$-410]dddd\ d\ mmmm\ yyyy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i/>
      <sz val="7"/>
      <name val="Arial"/>
      <family val="0"/>
    </font>
    <font>
      <sz val="7"/>
      <color indexed="8"/>
      <name val="Arial"/>
      <family val="0"/>
    </font>
    <font>
      <b/>
      <sz val="7"/>
      <name val="Arial"/>
      <family val="0"/>
    </font>
    <font>
      <b/>
      <sz val="7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7"/>
      <color indexed="10"/>
      <name val="Arial"/>
      <family val="0"/>
    </font>
    <font>
      <b/>
      <sz val="7"/>
      <color indexed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wrapText="1"/>
    </xf>
    <xf numFmtId="170" fontId="21" fillId="0" borderId="0" xfId="54" applyNumberFormat="1" applyFont="1" applyFill="1" applyBorder="1" applyAlignment="1" applyProtection="1">
      <alignment horizontal="center" vertical="center"/>
      <protection/>
    </xf>
    <xf numFmtId="170" fontId="21" fillId="0" borderId="0" xfId="54" applyNumberFormat="1" applyFont="1" applyFill="1" applyBorder="1" applyAlignment="1" applyProtection="1">
      <alignment horizontal="center" vertical="center" wrapText="1"/>
      <protection/>
    </xf>
    <xf numFmtId="171" fontId="21" fillId="0" borderId="0" xfId="55" applyNumberFormat="1" applyFont="1" applyFill="1" applyBorder="1" applyAlignment="1">
      <alignment/>
    </xf>
    <xf numFmtId="170" fontId="21" fillId="0" borderId="10" xfId="54" applyNumberFormat="1" applyFont="1" applyFill="1" applyBorder="1" applyAlignment="1" applyProtection="1">
      <alignment horizontal="right" vertical="top" wrapText="1"/>
      <protection/>
    </xf>
    <xf numFmtId="0" fontId="21" fillId="0" borderId="11" xfId="0" applyFont="1" applyFill="1" applyBorder="1" applyAlignment="1">
      <alignment horizontal="right" vertical="center" wrapText="1"/>
    </xf>
    <xf numFmtId="170" fontId="21" fillId="0" borderId="10" xfId="54" applyNumberFormat="1" applyFont="1" applyFill="1" applyBorder="1" applyAlignment="1">
      <alignment horizontal="right" vertical="center"/>
    </xf>
    <xf numFmtId="170" fontId="21" fillId="0" borderId="0" xfId="54" applyNumberFormat="1" applyFont="1" applyFill="1" applyBorder="1" applyAlignment="1" applyProtection="1">
      <alignment horizontal="right"/>
      <protection/>
    </xf>
    <xf numFmtId="0" fontId="21" fillId="0" borderId="0" xfId="0" applyFont="1" applyFill="1" applyBorder="1" applyAlignment="1">
      <alignment horizontal="left" wrapText="1"/>
    </xf>
    <xf numFmtId="3" fontId="21" fillId="0" borderId="0" xfId="52" applyNumberFormat="1" applyFont="1" applyFill="1" applyBorder="1" applyAlignment="1">
      <alignment horizontal="right" wrapText="1"/>
    </xf>
    <xf numFmtId="0" fontId="21" fillId="0" borderId="0" xfId="0" applyFont="1" applyFill="1" applyAlignment="1">
      <alignment/>
    </xf>
    <xf numFmtId="3" fontId="21" fillId="0" borderId="0" xfId="55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 wrapText="1"/>
    </xf>
    <xf numFmtId="3" fontId="24" fillId="0" borderId="0" xfId="52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0" fillId="0" borderId="0" xfId="0" applyFill="1" applyAlignment="1">
      <alignment wrapText="1"/>
    </xf>
    <xf numFmtId="3" fontId="21" fillId="0" borderId="0" xfId="0" applyNumberFormat="1" applyFont="1" applyFill="1" applyAlignment="1">
      <alignment/>
    </xf>
    <xf numFmtId="3" fontId="24" fillId="0" borderId="0" xfId="52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3" fillId="0" borderId="0" xfId="52" applyNumberFormat="1" applyFont="1" applyFill="1" applyBorder="1" applyAlignment="1">
      <alignment horizontal="right" wrapText="1"/>
    </xf>
    <xf numFmtId="4" fontId="23" fillId="0" borderId="0" xfId="52" applyNumberFormat="1" applyFont="1" applyFill="1" applyBorder="1" applyAlignment="1">
      <alignment horizontal="right" wrapText="1"/>
    </xf>
    <xf numFmtId="4" fontId="23" fillId="0" borderId="0" xfId="52" applyNumberFormat="1" applyFont="1" applyFill="1" applyBorder="1" applyAlignment="1" quotePrefix="1">
      <alignment horizontal="right" wrapText="1"/>
    </xf>
    <xf numFmtId="4" fontId="24" fillId="0" borderId="0" xfId="52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" fontId="25" fillId="0" borderId="0" xfId="52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wrapText="1"/>
    </xf>
    <xf numFmtId="43" fontId="21" fillId="0" borderId="0" xfId="51" applyFont="1" applyFill="1" applyBorder="1" applyAlignment="1">
      <alignment/>
    </xf>
    <xf numFmtId="3" fontId="28" fillId="0" borderId="0" xfId="52" applyNumberFormat="1" applyFont="1" applyFill="1" applyBorder="1" applyAlignment="1">
      <alignment horizontal="right" wrapText="1"/>
    </xf>
    <xf numFmtId="41" fontId="28" fillId="0" borderId="0" xfId="52" applyFont="1" applyFill="1" applyBorder="1" applyAlignment="1">
      <alignment horizontal="right" wrapText="1"/>
    </xf>
    <xf numFmtId="3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3" fontId="29" fillId="0" borderId="0" xfId="52" applyNumberFormat="1" applyFont="1" applyFill="1" applyBorder="1" applyAlignment="1">
      <alignment horizontal="right"/>
    </xf>
    <xf numFmtId="41" fontId="29" fillId="0" borderId="0" xfId="52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top"/>
    </xf>
    <xf numFmtId="174" fontId="21" fillId="0" borderId="0" xfId="58" applyNumberFormat="1" applyFont="1" applyFill="1" applyBorder="1" applyAlignment="1">
      <alignment horizontal="right" wrapText="1"/>
    </xf>
    <xf numFmtId="174" fontId="21" fillId="0" borderId="12" xfId="58" applyNumberFormat="1" applyFont="1" applyFill="1" applyBorder="1" applyAlignment="1">
      <alignment horizontal="right" wrapText="1"/>
    </xf>
    <xf numFmtId="174" fontId="21" fillId="0" borderId="0" xfId="52" applyNumberFormat="1" applyFont="1" applyFill="1" applyBorder="1" applyAlignment="1">
      <alignment horizontal="right" wrapText="1"/>
    </xf>
    <xf numFmtId="174" fontId="24" fillId="0" borderId="0" xfId="52" applyNumberFormat="1" applyFont="1" applyFill="1" applyBorder="1" applyAlignment="1">
      <alignment horizontal="right" wrapText="1"/>
    </xf>
    <xf numFmtId="174" fontId="0" fillId="0" borderId="0" xfId="0" applyNumberFormat="1" applyFont="1" applyFill="1" applyAlignment="1">
      <alignment/>
    </xf>
    <xf numFmtId="174" fontId="21" fillId="0" borderId="0" xfId="42" applyNumberFormat="1" applyFont="1" applyFill="1" applyBorder="1" applyAlignment="1">
      <alignment horizontal="right" wrapText="1"/>
    </xf>
    <xf numFmtId="172" fontId="23" fillId="0" borderId="0" xfId="58" applyNumberFormat="1" applyFont="1" applyFill="1" applyBorder="1" applyAlignment="1">
      <alignment horizontal="right" wrapText="1"/>
    </xf>
    <xf numFmtId="0" fontId="31" fillId="0" borderId="0" xfId="0" applyFont="1" applyFill="1" applyAlignment="1">
      <alignment/>
    </xf>
    <xf numFmtId="3" fontId="32" fillId="0" borderId="0" xfId="52" applyNumberFormat="1" applyFont="1" applyFill="1" applyBorder="1" applyAlignment="1">
      <alignment horizontal="right" wrapText="1"/>
    </xf>
    <xf numFmtId="4" fontId="32" fillId="0" borderId="0" xfId="52" applyNumberFormat="1" applyFont="1" applyFill="1" applyBorder="1" applyAlignment="1">
      <alignment horizontal="right" wrapText="1"/>
    </xf>
    <xf numFmtId="172" fontId="27" fillId="0" borderId="0" xfId="0" applyNumberFormat="1" applyFont="1" applyFill="1" applyAlignment="1">
      <alignment wrapText="1"/>
    </xf>
    <xf numFmtId="172" fontId="19" fillId="0" borderId="10" xfId="0" applyNumberFormat="1" applyFont="1" applyFill="1" applyBorder="1" applyAlignment="1">
      <alignment wrapText="1"/>
    </xf>
    <xf numFmtId="172" fontId="21" fillId="0" borderId="11" xfId="54" applyNumberFormat="1" applyFont="1" applyFill="1" applyBorder="1" applyAlignment="1" applyProtection="1">
      <alignment horizontal="right" vertical="center" wrapText="1"/>
      <protection/>
    </xf>
    <xf numFmtId="172" fontId="21" fillId="0" borderId="0" xfId="51" applyNumberFormat="1" applyFont="1" applyFill="1" applyBorder="1" applyAlignment="1" quotePrefix="1">
      <alignment horizontal="right" wrapText="1"/>
    </xf>
    <xf numFmtId="172" fontId="21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30" fillId="0" borderId="0" xfId="0" applyNumberFormat="1" applyFont="1" applyFill="1" applyBorder="1" applyAlignment="1">
      <alignment/>
    </xf>
    <xf numFmtId="172" fontId="26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8" fontId="21" fillId="0" borderId="0" xfId="52" applyNumberFormat="1" applyFont="1" applyFill="1" applyBorder="1" applyAlignment="1">
      <alignment horizontal="right" wrapText="1"/>
    </xf>
    <xf numFmtId="178" fontId="21" fillId="0" borderId="12" xfId="58" applyNumberFormat="1" applyFont="1" applyFill="1" applyBorder="1" applyAlignment="1">
      <alignment horizontal="right" wrapText="1"/>
    </xf>
    <xf numFmtId="178" fontId="24" fillId="0" borderId="0" xfId="52" applyNumberFormat="1" applyFont="1" applyFill="1" applyBorder="1" applyAlignment="1">
      <alignment horizontal="right" wrapText="1"/>
    </xf>
    <xf numFmtId="172" fontId="27" fillId="0" borderId="0" xfId="0" applyNumberFormat="1" applyFont="1" applyFill="1" applyAlignment="1">
      <alignment/>
    </xf>
    <xf numFmtId="172" fontId="19" fillId="0" borderId="10" xfId="0" applyNumberFormat="1" applyFont="1" applyFill="1" applyBorder="1" applyAlignment="1">
      <alignment/>
    </xf>
    <xf numFmtId="172" fontId="21" fillId="0" borderId="0" xfId="0" applyNumberFormat="1" applyFont="1" applyFill="1" applyBorder="1" applyAlignment="1" quotePrefix="1">
      <alignment horizontal="right"/>
    </xf>
    <xf numFmtId="174" fontId="21" fillId="0" borderId="0" xfId="52" applyNumberFormat="1" applyFont="1" applyFill="1" applyBorder="1" applyAlignment="1">
      <alignment horizontal="right" wrapText="1"/>
    </xf>
    <xf numFmtId="174" fontId="21" fillId="0" borderId="0" xfId="0" applyNumberFormat="1" applyFont="1" applyFill="1" applyBorder="1" applyAlignment="1">
      <alignment horizontal="right"/>
    </xf>
    <xf numFmtId="174" fontId="21" fillId="0" borderId="12" xfId="0" applyNumberFormat="1" applyFont="1" applyFill="1" applyBorder="1" applyAlignment="1">
      <alignment horizontal="right"/>
    </xf>
    <xf numFmtId="178" fontId="21" fillId="0" borderId="0" xfId="58" applyNumberFormat="1" applyFont="1" applyFill="1" applyBorder="1" applyAlignment="1">
      <alignment horizontal="right"/>
    </xf>
    <xf numFmtId="178" fontId="24" fillId="0" borderId="0" xfId="0" applyNumberFormat="1" applyFont="1" applyFill="1" applyBorder="1" applyAlignment="1">
      <alignment horizontal="right"/>
    </xf>
    <xf numFmtId="172" fontId="31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178" fontId="24" fillId="0" borderId="10" xfId="52" applyNumberFormat="1" applyFont="1" applyFill="1" applyBorder="1" applyAlignment="1">
      <alignment horizontal="right"/>
    </xf>
    <xf numFmtId="178" fontId="24" fillId="0" borderId="10" xfId="0" applyNumberFormat="1" applyFont="1" applyFill="1" applyBorder="1" applyAlignment="1">
      <alignment horizontal="right"/>
    </xf>
    <xf numFmtId="3" fontId="24" fillId="0" borderId="10" xfId="52" applyNumberFormat="1" applyFont="1" applyFill="1" applyBorder="1" applyAlignment="1">
      <alignment horizontal="right"/>
    </xf>
    <xf numFmtId="174" fontId="24" fillId="0" borderId="10" xfId="52" applyNumberFormat="1" applyFont="1" applyFill="1" applyBorder="1" applyAlignment="1">
      <alignment horizontal="right"/>
    </xf>
    <xf numFmtId="3" fontId="29" fillId="0" borderId="10" xfId="52" applyNumberFormat="1" applyFont="1" applyFill="1" applyBorder="1" applyAlignment="1">
      <alignment horizontal="right"/>
    </xf>
    <xf numFmtId="173" fontId="21" fillId="0" borderId="0" xfId="0" applyNumberFormat="1" applyFont="1" applyFill="1" applyAlignment="1">
      <alignment horizontal="right"/>
    </xf>
    <xf numFmtId="173" fontId="24" fillId="0" borderId="0" xfId="0" applyNumberFormat="1" applyFont="1" applyFill="1" applyAlignment="1">
      <alignment horizontal="right"/>
    </xf>
    <xf numFmtId="173" fontId="24" fillId="0" borderId="10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170" fontId="21" fillId="0" borderId="0" xfId="54" applyNumberFormat="1" applyFont="1" applyFill="1" applyBorder="1" applyAlignment="1" applyProtection="1">
      <alignment horizontal="left" vertical="center" wrapText="1"/>
      <protection/>
    </xf>
    <xf numFmtId="170" fontId="21" fillId="0" borderId="10" xfId="54" applyNumberFormat="1" applyFont="1" applyFill="1" applyBorder="1" applyAlignment="1" applyProtection="1">
      <alignment horizontal="left" vertical="center" wrapText="1"/>
      <protection/>
    </xf>
    <xf numFmtId="170" fontId="21" fillId="0" borderId="10" xfId="54" applyNumberFormat="1" applyFont="1" applyFill="1" applyBorder="1" applyAlignment="1" applyProtection="1">
      <alignment horizontal="center" vertical="center" wrapText="1"/>
      <protection/>
    </xf>
    <xf numFmtId="170" fontId="21" fillId="0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Neutral" xfId="53"/>
    <cellStyle name="Normale_Tavola 4" xfId="54"/>
    <cellStyle name="Normale_Tavola 5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13.00390625" style="29" customWidth="1"/>
    <col min="2" max="2" width="10.57421875" style="65" customWidth="1"/>
    <col min="3" max="3" width="10.8515625" style="65" customWidth="1"/>
    <col min="4" max="4" width="0.13671875" style="29" customWidth="1"/>
    <col min="5" max="5" width="1.28515625" style="29" customWidth="1"/>
    <col min="6" max="6" width="7.7109375" style="29" customWidth="1"/>
    <col min="7" max="7" width="7.421875" style="29" customWidth="1"/>
    <col min="8" max="8" width="0.5625" style="29" hidden="1" customWidth="1"/>
    <col min="9" max="9" width="1.7109375" style="29" customWidth="1"/>
    <col min="10" max="12" width="7.7109375" style="29" customWidth="1"/>
    <col min="13" max="13" width="5.28125" style="30" customWidth="1"/>
    <col min="14" max="14" width="11.421875" style="29" customWidth="1"/>
    <col min="15" max="15" width="5.28125" style="29" customWidth="1"/>
    <col min="16" max="16" width="11.00390625" style="29" customWidth="1"/>
    <col min="17" max="16384" width="9.140625" style="29" customWidth="1"/>
  </cols>
  <sheetData>
    <row r="1" spans="1:13" s="2" customFormat="1" ht="12" customHeight="1">
      <c r="A1" s="45" t="s">
        <v>17</v>
      </c>
      <c r="B1" s="56"/>
      <c r="C1" s="69"/>
      <c r="D1" s="37"/>
      <c r="E1" s="37"/>
      <c r="F1" s="37"/>
      <c r="G1" s="37"/>
      <c r="H1" s="37"/>
      <c r="I1" s="37"/>
      <c r="J1" s="37"/>
      <c r="K1" s="1"/>
      <c r="L1" s="1"/>
      <c r="M1" s="3"/>
    </row>
    <row r="2" spans="1:13" s="2" customFormat="1" ht="12" customHeight="1">
      <c r="A2" s="4"/>
      <c r="B2" s="57"/>
      <c r="C2" s="70"/>
      <c r="D2" s="5"/>
      <c r="E2" s="5"/>
      <c r="F2" s="5"/>
      <c r="G2" s="5"/>
      <c r="H2" s="5"/>
      <c r="I2" s="5"/>
      <c r="J2" s="5"/>
      <c r="K2" s="5"/>
      <c r="L2" s="5"/>
      <c r="M2" s="3"/>
    </row>
    <row r="3" spans="1:14" s="8" customFormat="1" ht="38.25" customHeight="1">
      <c r="A3" s="89" t="s">
        <v>0</v>
      </c>
      <c r="B3" s="91" t="s">
        <v>1</v>
      </c>
      <c r="C3" s="91"/>
      <c r="D3" s="6"/>
      <c r="E3" s="6"/>
      <c r="F3" s="91" t="s">
        <v>2</v>
      </c>
      <c r="G3" s="92"/>
      <c r="H3" s="6"/>
      <c r="I3" s="6"/>
      <c r="J3" s="91" t="s">
        <v>3</v>
      </c>
      <c r="K3" s="91"/>
      <c r="L3" s="91"/>
      <c r="M3" s="7"/>
      <c r="N3" s="38"/>
    </row>
    <row r="4" spans="1:13" s="8" customFormat="1" ht="40.5" customHeight="1">
      <c r="A4" s="90"/>
      <c r="B4" s="58" t="s">
        <v>19</v>
      </c>
      <c r="C4" s="58" t="s">
        <v>20</v>
      </c>
      <c r="D4" s="9"/>
      <c r="E4" s="9"/>
      <c r="F4" s="10" t="s">
        <v>4</v>
      </c>
      <c r="G4" s="10" t="s">
        <v>5</v>
      </c>
      <c r="H4" s="9"/>
      <c r="I4" s="9"/>
      <c r="J4" s="11" t="s">
        <v>6</v>
      </c>
      <c r="K4" s="11" t="s">
        <v>7</v>
      </c>
      <c r="L4" s="11" t="s">
        <v>8</v>
      </c>
      <c r="M4" s="12"/>
    </row>
    <row r="5" spans="1:17" s="15" customFormat="1" ht="12.75" customHeight="1">
      <c r="A5" s="13" t="s">
        <v>9</v>
      </c>
      <c r="B5" s="67">
        <f>(11847-11293)*100/11293</f>
        <v>4.905693792614894</v>
      </c>
      <c r="C5" s="74">
        <f>(7730-8395)*100/8395</f>
        <v>-7.921381774865992</v>
      </c>
      <c r="D5" s="14"/>
      <c r="E5" s="14"/>
      <c r="F5" s="47">
        <v>1.9</v>
      </c>
      <c r="G5" s="48">
        <v>12.1</v>
      </c>
      <c r="H5" s="39"/>
      <c r="I5" s="39"/>
      <c r="J5" s="84">
        <v>12</v>
      </c>
      <c r="K5" s="84">
        <v>26.6</v>
      </c>
      <c r="L5" s="84">
        <v>27.5</v>
      </c>
      <c r="M5" s="40"/>
      <c r="P5" s="8"/>
      <c r="Q5" s="16"/>
    </row>
    <row r="6" spans="1:17" s="15" customFormat="1" ht="12.75" customHeight="1">
      <c r="A6" s="13" t="s">
        <v>10</v>
      </c>
      <c r="B6" s="59" t="s">
        <v>18</v>
      </c>
      <c r="C6" s="71" t="s">
        <v>11</v>
      </c>
      <c r="D6" s="17"/>
      <c r="E6" s="17"/>
      <c r="F6" s="48">
        <v>1.9</v>
      </c>
      <c r="G6" s="48">
        <v>14.2</v>
      </c>
      <c r="H6" s="41"/>
      <c r="I6" s="41"/>
      <c r="J6" s="84">
        <v>15.8</v>
      </c>
      <c r="K6" s="84">
        <v>31.8</v>
      </c>
      <c r="L6" s="84">
        <v>31.8</v>
      </c>
      <c r="M6" s="42"/>
      <c r="Q6" s="18"/>
    </row>
    <row r="7" spans="1:17" s="15" customFormat="1" ht="12.75" customHeight="1">
      <c r="A7" s="13" t="s">
        <v>12</v>
      </c>
      <c r="B7" s="66">
        <f>(57260-43599)*100/43599</f>
        <v>31.333287460721575</v>
      </c>
      <c r="C7" s="75">
        <f>(74576-57371)*100/57371</f>
        <v>29.989018842272227</v>
      </c>
      <c r="D7" s="14"/>
      <c r="E7" s="14"/>
      <c r="F7" s="46">
        <v>2.1</v>
      </c>
      <c r="G7" s="51">
        <v>14.8</v>
      </c>
      <c r="H7" s="39"/>
      <c r="I7" s="39"/>
      <c r="J7" s="84">
        <v>15.8</v>
      </c>
      <c r="K7" s="84">
        <v>30.5</v>
      </c>
      <c r="L7" s="84">
        <v>28</v>
      </c>
      <c r="M7" s="40"/>
      <c r="Q7" s="18"/>
    </row>
    <row r="8" spans="1:17" s="15" customFormat="1" ht="12.75" customHeight="1">
      <c r="A8" s="13" t="s">
        <v>13</v>
      </c>
      <c r="B8" s="72">
        <f>(18821-19193)*100/19193</f>
        <v>-1.9382066378367113</v>
      </c>
      <c r="C8" s="73">
        <f>(11434-13327)*100/13327</f>
        <v>-14.204247017333234</v>
      </c>
      <c r="D8" s="14"/>
      <c r="E8" s="14"/>
      <c r="F8" s="46">
        <v>2.9</v>
      </c>
      <c r="G8" s="48">
        <v>19.5</v>
      </c>
      <c r="H8" s="39"/>
      <c r="I8" s="39"/>
      <c r="J8" s="84">
        <v>13.9</v>
      </c>
      <c r="K8" s="84">
        <v>25.6</v>
      </c>
      <c r="L8" s="84">
        <v>25</v>
      </c>
      <c r="M8" s="40"/>
      <c r="Q8" s="18"/>
    </row>
    <row r="9" spans="1:17" s="21" customFormat="1" ht="12.75" customHeight="1">
      <c r="A9" s="19" t="s">
        <v>14</v>
      </c>
      <c r="B9" s="68">
        <f>(87928-74085)*100/74085</f>
        <v>18.685293919146925</v>
      </c>
      <c r="C9" s="76">
        <f>(93740-79093)*100/79093</f>
        <v>18.51870582731721</v>
      </c>
      <c r="D9" s="20"/>
      <c r="E9" s="20"/>
      <c r="F9" s="49">
        <f>3558734/1616788</f>
        <v>2.2011135659096928</v>
      </c>
      <c r="G9" s="49">
        <f>24196134.42/1616788</f>
        <v>14.965557896273353</v>
      </c>
      <c r="H9" s="43"/>
      <c r="I9" s="43"/>
      <c r="J9" s="85">
        <v>15</v>
      </c>
      <c r="K9" s="85">
        <v>29.5</v>
      </c>
      <c r="L9" s="85">
        <v>28.2</v>
      </c>
      <c r="M9" s="44"/>
      <c r="N9" s="15"/>
      <c r="O9" s="15"/>
      <c r="P9" s="15"/>
      <c r="Q9" s="18"/>
    </row>
    <row r="10" spans="1:17" s="21" customFormat="1" ht="12.75" customHeight="1">
      <c r="A10" s="78" t="s">
        <v>15</v>
      </c>
      <c r="B10" s="79">
        <f>(37336961-32345375)*100/32345375</f>
        <v>15.432147563600669</v>
      </c>
      <c r="C10" s="80">
        <f>(104484315-97091814)*100/97091814</f>
        <v>7.61392819378161</v>
      </c>
      <c r="D10" s="81"/>
      <c r="E10" s="81"/>
      <c r="F10" s="82">
        <f>120582757/60626442</f>
        <v>1.9889466216737575</v>
      </c>
      <c r="G10" s="82">
        <f>772772356.55/60626442</f>
        <v>12.746457338697196</v>
      </c>
      <c r="H10" s="83"/>
      <c r="I10" s="83"/>
      <c r="J10" s="86">
        <v>8.8</v>
      </c>
      <c r="K10" s="86">
        <v>19.2</v>
      </c>
      <c r="L10" s="86">
        <v>21</v>
      </c>
      <c r="M10" s="44"/>
      <c r="N10" s="15"/>
      <c r="O10" s="15"/>
      <c r="P10" s="22"/>
      <c r="Q10" s="23"/>
    </row>
    <row r="11" spans="1:17" s="27" customFormat="1" ht="18" customHeight="1">
      <c r="A11" s="87" t="s">
        <v>16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22"/>
      <c r="N11" s="22"/>
      <c r="O11" s="22"/>
      <c r="P11" s="21"/>
      <c r="Q11" s="26"/>
    </row>
    <row r="12" spans="2:17" s="27" customFormat="1" ht="8.25" customHeight="1">
      <c r="B12" s="60"/>
      <c r="C12" s="60"/>
      <c r="M12" s="28"/>
      <c r="P12" s="22"/>
      <c r="Q12" s="23"/>
    </row>
    <row r="13" spans="2:12" ht="12.75">
      <c r="B13" s="61"/>
      <c r="D13" s="30"/>
      <c r="E13" s="30"/>
      <c r="G13" s="30"/>
      <c r="H13" s="30"/>
      <c r="I13" s="30"/>
      <c r="J13" s="25"/>
      <c r="K13" s="25"/>
      <c r="L13" s="25"/>
    </row>
    <row r="14" spans="2:16" ht="12.75">
      <c r="B14" s="62"/>
      <c r="C14" s="77"/>
      <c r="D14" s="53"/>
      <c r="E14" s="53"/>
      <c r="F14" s="54"/>
      <c r="G14" s="55"/>
      <c r="H14" s="53"/>
      <c r="I14" s="53"/>
      <c r="J14" s="53"/>
      <c r="K14" s="53"/>
      <c r="N14" s="35"/>
      <c r="P14" s="35"/>
    </row>
    <row r="15" spans="2:16" ht="12.75">
      <c r="B15" s="52"/>
      <c r="F15" s="17"/>
      <c r="G15" s="33"/>
      <c r="N15" s="35"/>
      <c r="P15" s="35"/>
    </row>
    <row r="16" spans="2:7" ht="12.75">
      <c r="B16" s="61"/>
      <c r="F16" s="31"/>
      <c r="G16" s="32"/>
    </row>
    <row r="17" spans="2:7" ht="12.75">
      <c r="B17" s="63"/>
      <c r="F17" s="31"/>
      <c r="G17" s="32"/>
    </row>
    <row r="18" spans="2:14" ht="12.75">
      <c r="B18" s="64"/>
      <c r="F18" s="24"/>
      <c r="G18" s="34"/>
      <c r="N18" s="50"/>
    </row>
    <row r="19" spans="6:16" ht="12.75">
      <c r="F19" s="24"/>
      <c r="G19" s="36"/>
      <c r="N19" s="35"/>
      <c r="P19" s="35"/>
    </row>
  </sheetData>
  <sheetProtection/>
  <mergeCells count="5">
    <mergeCell ref="A11:L11"/>
    <mergeCell ref="A3:A4"/>
    <mergeCell ref="B3:C3"/>
    <mergeCell ref="F3:G3"/>
    <mergeCell ref="J3:L3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2012-03-14T15:10:01Z</cp:lastPrinted>
  <dcterms:created xsi:type="dcterms:W3CDTF">2010-12-16T09:23:11Z</dcterms:created>
  <dcterms:modified xsi:type="dcterms:W3CDTF">2012-03-14T15:10:09Z</dcterms:modified>
  <cp:category/>
  <cp:version/>
  <cp:contentType/>
  <cp:contentStatus/>
</cp:coreProperties>
</file>