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9150" activeTab="0"/>
  </bookViews>
  <sheets>
    <sheet name="24_20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<sst xmlns="http://schemas.openxmlformats.org/spreadsheetml/2006/main" count="32" uniqueCount="32">
  <si>
    <t xml:space="preserve">Iscrizioni </t>
  </si>
  <si>
    <t xml:space="preserve">Piemonte 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</si>
  <si>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</si>
  <si>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</si>
  <si>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</si>
  <si>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</si>
  <si>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</si>
  <si>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</si>
  <si>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</si>
  <si>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</si>
  <si>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</si>
  <si>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</si>
  <si>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</si>
  <si>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</si>
  <si>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</si>
  <si>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</si>
  <si>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</si>
  <si>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Saldo</t>
  </si>
  <si>
    <r>
      <t>Fonte</t>
    </r>
    <r>
      <rPr>
        <sz val="7"/>
        <rFont val="Arial"/>
        <family val="2"/>
      </rPr>
      <t>: Infocamere</t>
    </r>
  </si>
  <si>
    <t>Italia</t>
  </si>
  <si>
    <t>Liguria</t>
  </si>
  <si>
    <t>REGIONI</t>
  </si>
  <si>
    <t>Friuli -Venezia Giulia</t>
  </si>
  <si>
    <t>Emilia-Romagna</t>
  </si>
  <si>
    <t>Trentino-Alto Adige</t>
  </si>
  <si>
    <t>Cessazioni</t>
  </si>
  <si>
    <t>al netto delle cancellazioni d'ufficio</t>
  </si>
  <si>
    <t>Totale</t>
  </si>
  <si>
    <t xml:space="preserve">Tasso di 
crescita 2012 
</t>
  </si>
  <si>
    <t>Stock 
al 31.12.13</t>
  </si>
  <si>
    <t xml:space="preserve">Tasso di 
crescita 2013 
</t>
  </si>
  <si>
    <t>Tav. 20.16  Nati-mortalità delle imprese per regione - Anno 2013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</si>
</sst>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000000000"/>
    <numFmt numFmtId="190" formatCode="0.00000000000000"/>
    <numFmt numFmtId="191" formatCode="0.000000000000000"/>
    <numFmt numFmtId="192" formatCode="#,##0.0"/>
    <numFmt numFmtId="193" formatCode="&quot;Attivo&quot;;&quot;Attivo&quot;;&quot;Inattivo&quot;"/>
  </numFmts>
  <fonts count="43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3" fontId="2" fillId="0" borderId="0" xfId="48" applyNumberFormat="1" applyFont="1" applyFill="1" applyAlignment="1">
      <alignment vertical="center"/>
      <protection/>
    </xf>
    <xf numFmtId="3" fontId="2" fillId="0" borderId="0" xfId="48" applyNumberFormat="1" applyFont="1" applyAlignment="1">
      <alignment vertical="center"/>
      <protection/>
    </xf>
    <xf numFmtId="192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48" applyNumberFormat="1" applyFont="1" applyFill="1" applyAlignment="1">
      <alignment vertical="center"/>
      <protection/>
    </xf>
    <xf numFmtId="3" fontId="3" fillId="0" borderId="0" xfId="48" applyNumberFormat="1" applyFont="1" applyAlignment="1">
      <alignment vertical="center"/>
      <protection/>
    </xf>
    <xf numFmtId="19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33" borderId="0" xfId="0" applyNumberFormat="1" applyFont="1" applyFill="1" applyAlignment="1">
      <alignment vertical="center"/>
    </xf>
    <xf numFmtId="3" fontId="3" fillId="33" borderId="0" xfId="48" applyNumberFormat="1" applyFont="1" applyFill="1" applyAlignment="1">
      <alignment vertical="center"/>
      <protection/>
    </xf>
    <xf numFmtId="192" fontId="3" fillId="33" borderId="0" xfId="0" applyNumberFormat="1" applyFon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5.8515625" style="3" customWidth="1"/>
    <col min="2" max="6" width="12.00390625" style="3" customWidth="1"/>
    <col min="7" max="7" width="13.7109375" style="3" customWidth="1"/>
    <col min="8" max="8" width="12.00390625" style="3" customWidth="1"/>
    <col min="9" max="9" width="9.140625" style="3" customWidth="1"/>
    <col min="10" max="10" width="23.140625" style="3" bestFit="1" customWidth="1"/>
    <col min="11" max="13" width="13.7109375" style="3" bestFit="1" customWidth="1"/>
    <col min="14" max="14" width="13.140625" style="3" bestFit="1" customWidth="1"/>
    <col min="15" max="15" width="11.7109375" style="3" bestFit="1" customWidth="1"/>
    <col min="16" max="16384" width="9.140625" style="3" customWidth="1"/>
  </cols>
  <sheetData>
    <row r="1" spans="1:8" s="20" customFormat="1" ht="12">
      <c r="A1" s="18" t="s">
        <v>31</v>
      </c>
      <c r="B1" s="18"/>
      <c r="C1" s="18"/>
      <c r="D1" s="18"/>
      <c r="E1" s="18"/>
      <c r="F1" s="19"/>
      <c r="G1" s="19"/>
      <c r="H1" s="19"/>
    </row>
    <row r="2" spans="1:8" ht="9">
      <c r="A2" s="2"/>
      <c r="B2" s="2"/>
      <c r="C2" s="2"/>
      <c r="D2" s="2"/>
      <c r="E2" s="2"/>
      <c r="F2" s="2"/>
      <c r="G2" s="2"/>
      <c r="H2" s="2"/>
    </row>
    <row r="3" spans="1:8" ht="13.5" customHeight="1">
      <c r="A3" s="29" t="s">
        <v>21</v>
      </c>
      <c r="B3" s="23" t="s">
        <v>0</v>
      </c>
      <c r="C3" s="31" t="s">
        <v>25</v>
      </c>
      <c r="D3" s="31"/>
      <c r="E3" s="23" t="s">
        <v>17</v>
      </c>
      <c r="F3" s="25" t="s">
        <v>29</v>
      </c>
      <c r="G3" s="25" t="s">
        <v>30</v>
      </c>
      <c r="H3" s="25" t="s">
        <v>28</v>
      </c>
    </row>
    <row r="4" spans="1:8" ht="27" customHeight="1">
      <c r="A4" s="30"/>
      <c r="B4" s="24"/>
      <c r="C4" s="26" t="s">
        <v>27</v>
      </c>
      <c r="D4" s="27" t="s">
        <v>26</v>
      </c>
      <c r="E4" s="24"/>
      <c r="F4" s="24"/>
      <c r="G4" s="28"/>
      <c r="H4" s="28"/>
    </row>
    <row r="5" spans="1:8" ht="9">
      <c r="A5" s="4"/>
      <c r="B5" s="4"/>
      <c r="C5" s="4"/>
      <c r="D5" s="4"/>
      <c r="E5" s="4"/>
      <c r="F5" s="4"/>
      <c r="G5" s="4"/>
      <c r="H5" s="5"/>
    </row>
    <row r="6" spans="1:8" ht="9">
      <c r="A6" s="2" t="s">
        <v>1</v>
      </c>
      <c r="B6" s="6">
        <v>28630</v>
      </c>
      <c r="C6" s="6">
        <v>35508</v>
      </c>
      <c r="D6" s="7">
        <v>31119</v>
      </c>
      <c r="E6" s="7">
        <f>B6-C6</f>
        <v>-6878</v>
      </c>
      <c r="F6" s="6">
        <v>454613</v>
      </c>
      <c r="G6" s="8">
        <f>(B6-D6)/461564*100</f>
        <v>-0.5392534946399632</v>
      </c>
      <c r="H6" s="8">
        <v>-0.4126832752084264</v>
      </c>
    </row>
    <row r="7" spans="1:8" ht="9">
      <c r="A7" s="2" t="s">
        <v>2</v>
      </c>
      <c r="B7" s="6">
        <v>779</v>
      </c>
      <c r="C7" s="6">
        <v>1130</v>
      </c>
      <c r="D7" s="7">
        <v>992</v>
      </c>
      <c r="E7" s="7">
        <f aca="true" t="shared" si="0" ref="E7:E26">B7-C7</f>
        <v>-351</v>
      </c>
      <c r="F7" s="6">
        <v>13544</v>
      </c>
      <c r="G7" s="8">
        <f>(B7-D7)/13896*100</f>
        <v>-1.5328151986183074</v>
      </c>
      <c r="H7" s="8">
        <v>0.07179781734635267</v>
      </c>
    </row>
    <row r="8" spans="1:8" ht="9">
      <c r="A8" s="2" t="s">
        <v>3</v>
      </c>
      <c r="B8" s="6">
        <v>60641</v>
      </c>
      <c r="C8" s="6">
        <v>62876</v>
      </c>
      <c r="D8" s="7">
        <v>53791</v>
      </c>
      <c r="E8" s="7">
        <f t="shared" si="0"/>
        <v>-2235</v>
      </c>
      <c r="F8" s="6">
        <v>949631</v>
      </c>
      <c r="G8" s="8">
        <f>(B8-D8)/952013*100</f>
        <v>0.7195279896387969</v>
      </c>
      <c r="H8" s="8">
        <v>0.5954425141976446</v>
      </c>
    </row>
    <row r="9" spans="1:8" ht="9">
      <c r="A9" s="2" t="s">
        <v>24</v>
      </c>
      <c r="B9" s="6">
        <v>6247</v>
      </c>
      <c r="C9" s="6">
        <v>6517</v>
      </c>
      <c r="D9" s="7">
        <v>6078</v>
      </c>
      <c r="E9" s="7">
        <f t="shared" si="0"/>
        <v>-270</v>
      </c>
      <c r="F9" s="6">
        <v>109366</v>
      </c>
      <c r="G9" s="8">
        <f>(B9-D9)/109632*100</f>
        <v>0.15415207238762405</v>
      </c>
      <c r="H9" s="8">
        <v>0.07179077079660494</v>
      </c>
    </row>
    <row r="10" spans="1:8" ht="9">
      <c r="A10" s="2" t="s">
        <v>4</v>
      </c>
      <c r="B10" s="6">
        <v>29005</v>
      </c>
      <c r="C10" s="6">
        <v>35828</v>
      </c>
      <c r="D10" s="7">
        <v>32224</v>
      </c>
      <c r="E10" s="7">
        <f t="shared" si="0"/>
        <v>-6823</v>
      </c>
      <c r="F10" s="6">
        <v>493176</v>
      </c>
      <c r="G10" s="8">
        <f>(B10-D10)/500011*100</f>
        <v>-0.6437858367115923</v>
      </c>
      <c r="H10" s="8">
        <v>-0.54800807965703</v>
      </c>
    </row>
    <row r="11" spans="1:8" ht="9">
      <c r="A11" s="2" t="s">
        <v>22</v>
      </c>
      <c r="B11" s="6">
        <v>6180</v>
      </c>
      <c r="C11" s="6">
        <v>7287</v>
      </c>
      <c r="D11" s="7">
        <v>7061</v>
      </c>
      <c r="E11" s="7">
        <f t="shared" si="0"/>
        <v>-1107</v>
      </c>
      <c r="F11" s="6">
        <v>107418</v>
      </c>
      <c r="G11" s="8">
        <f>(B11-D11)/108530*100</f>
        <v>-0.8117571178475996</v>
      </c>
      <c r="H11" s="8">
        <v>-0.7641941308431669</v>
      </c>
    </row>
    <row r="12" spans="1:8" ht="9">
      <c r="A12" s="15" t="s">
        <v>20</v>
      </c>
      <c r="B12" s="16">
        <v>10047</v>
      </c>
      <c r="C12" s="16">
        <v>12369</v>
      </c>
      <c r="D12" s="16">
        <v>10555</v>
      </c>
      <c r="E12" s="16">
        <f t="shared" si="0"/>
        <v>-2322</v>
      </c>
      <c r="F12" s="16">
        <v>164901</v>
      </c>
      <c r="G12" s="17">
        <f>(B12-D12)/167225*100</f>
        <v>-0.3037823291971894</v>
      </c>
      <c r="H12" s="17">
        <v>0.12233036358970993</v>
      </c>
    </row>
    <row r="13" spans="1:8" ht="9">
      <c r="A13" s="2" t="s">
        <v>23</v>
      </c>
      <c r="B13" s="6">
        <v>29228</v>
      </c>
      <c r="C13" s="6">
        <v>33770</v>
      </c>
      <c r="D13" s="7">
        <v>32022</v>
      </c>
      <c r="E13" s="7">
        <f t="shared" si="0"/>
        <v>-4542</v>
      </c>
      <c r="F13" s="6">
        <v>468318</v>
      </c>
      <c r="G13" s="8">
        <f>(B13-D13)/472849*100</f>
        <v>-0.5908863083140706</v>
      </c>
      <c r="H13" s="8">
        <v>-0.2919809297984512</v>
      </c>
    </row>
    <row r="14" spans="1:8" ht="9">
      <c r="A14" s="2" t="s">
        <v>5</v>
      </c>
      <c r="B14" s="6">
        <v>28396</v>
      </c>
      <c r="C14" s="6">
        <v>29966</v>
      </c>
      <c r="D14" s="7">
        <v>27060</v>
      </c>
      <c r="E14" s="7">
        <f t="shared" si="0"/>
        <v>-1570</v>
      </c>
      <c r="F14" s="6">
        <v>414563</v>
      </c>
      <c r="G14" s="8">
        <f>(B14-D14)/416154*100</f>
        <v>0.3210350014658035</v>
      </c>
      <c r="H14" s="8">
        <v>0.3662511984659636</v>
      </c>
    </row>
    <row r="15" spans="1:9" ht="9">
      <c r="A15" s="2" t="s">
        <v>6</v>
      </c>
      <c r="B15" s="6">
        <v>5369</v>
      </c>
      <c r="C15" s="6">
        <v>5972</v>
      </c>
      <c r="D15" s="7">
        <v>5263</v>
      </c>
      <c r="E15" s="7">
        <f t="shared" si="0"/>
        <v>-603</v>
      </c>
      <c r="F15" s="6">
        <v>95493</v>
      </c>
      <c r="G15" s="8">
        <f>(B15-D15)/96138*100</f>
        <v>0.11025817054650605</v>
      </c>
      <c r="H15" s="8">
        <v>0.20879645980927844</v>
      </c>
      <c r="I15" s="9"/>
    </row>
    <row r="16" spans="1:8" ht="9">
      <c r="A16" s="2" t="s">
        <v>7</v>
      </c>
      <c r="B16" s="6">
        <v>10679</v>
      </c>
      <c r="C16" s="6">
        <v>11597</v>
      </c>
      <c r="D16" s="7">
        <v>11094</v>
      </c>
      <c r="E16" s="7">
        <f t="shared" si="0"/>
        <v>-918</v>
      </c>
      <c r="F16" s="6">
        <v>175617</v>
      </c>
      <c r="G16" s="8">
        <f>(B16-D16)/176555*100</f>
        <v>-0.23505423239217244</v>
      </c>
      <c r="H16" s="8">
        <v>-0.3461746296212906</v>
      </c>
    </row>
    <row r="17" spans="1:8" ht="9">
      <c r="A17" s="2" t="s">
        <v>8</v>
      </c>
      <c r="B17" s="6">
        <v>42063</v>
      </c>
      <c r="C17" s="6">
        <v>35536</v>
      </c>
      <c r="D17" s="7">
        <v>33478</v>
      </c>
      <c r="E17" s="7">
        <f t="shared" si="0"/>
        <v>6527</v>
      </c>
      <c r="F17" s="6">
        <v>622221</v>
      </c>
      <c r="G17" s="8">
        <f>(B17-D17)/615736*100</f>
        <v>1.3942663739005028</v>
      </c>
      <c r="H17" s="8">
        <v>1.543070890211714</v>
      </c>
    </row>
    <row r="18" spans="1:8" ht="9">
      <c r="A18" s="2" t="s">
        <v>9</v>
      </c>
      <c r="B18" s="6">
        <v>9599</v>
      </c>
      <c r="C18" s="6">
        <v>10768</v>
      </c>
      <c r="D18" s="7">
        <v>9944</v>
      </c>
      <c r="E18" s="7">
        <f t="shared" si="0"/>
        <v>-1169</v>
      </c>
      <c r="F18" s="6">
        <v>149334</v>
      </c>
      <c r="G18" s="8">
        <f>(B18-D18)/150548*100</f>
        <v>-0.22916279193346975</v>
      </c>
      <c r="H18" s="8">
        <v>0.42827967720402105</v>
      </c>
    </row>
    <row r="19" spans="1:8" ht="9">
      <c r="A19" s="2" t="s">
        <v>10</v>
      </c>
      <c r="B19" s="6">
        <v>1980</v>
      </c>
      <c r="C19" s="6">
        <v>2184</v>
      </c>
      <c r="D19" s="7">
        <v>1895</v>
      </c>
      <c r="E19" s="7">
        <f t="shared" si="0"/>
        <v>-204</v>
      </c>
      <c r="F19" s="6">
        <v>35019</v>
      </c>
      <c r="G19" s="8">
        <f>(B19-D19)/35237*100</f>
        <v>0.24122371371002072</v>
      </c>
      <c r="H19" s="8">
        <v>-0.16621122911795363</v>
      </c>
    </row>
    <row r="20" spans="1:8" ht="9">
      <c r="A20" s="2" t="s">
        <v>11</v>
      </c>
      <c r="B20" s="6">
        <v>38412</v>
      </c>
      <c r="C20" s="6">
        <v>37476</v>
      </c>
      <c r="D20" s="7">
        <v>33454</v>
      </c>
      <c r="E20" s="7">
        <f t="shared" si="0"/>
        <v>936</v>
      </c>
      <c r="F20" s="6">
        <v>561732</v>
      </c>
      <c r="G20" s="8">
        <f>(B20-D20)/561084*100</f>
        <v>0.8836466554027561</v>
      </c>
      <c r="H20" s="8">
        <v>0.9273034976229659</v>
      </c>
    </row>
    <row r="21" spans="1:8" ht="9">
      <c r="A21" s="2" t="s">
        <v>12</v>
      </c>
      <c r="B21" s="6">
        <v>24446</v>
      </c>
      <c r="C21" s="6">
        <v>27760</v>
      </c>
      <c r="D21" s="7">
        <v>24258</v>
      </c>
      <c r="E21" s="7">
        <f t="shared" si="0"/>
        <v>-3314</v>
      </c>
      <c r="F21" s="6">
        <v>380243</v>
      </c>
      <c r="G21" s="8">
        <f>(B21-D21)/383592*100</f>
        <v>0.04901040689065466</v>
      </c>
      <c r="H21" s="8">
        <v>0.11636465417150439</v>
      </c>
    </row>
    <row r="22" spans="1:8" ht="9">
      <c r="A22" s="2" t="s">
        <v>13</v>
      </c>
      <c r="B22" s="6">
        <v>3267</v>
      </c>
      <c r="C22" s="6">
        <v>3917</v>
      </c>
      <c r="D22" s="7">
        <v>3444</v>
      </c>
      <c r="E22" s="7">
        <f t="shared" si="0"/>
        <v>-650</v>
      </c>
      <c r="F22" s="6">
        <v>60260</v>
      </c>
      <c r="G22" s="8">
        <f>(B22-D22)/60935*100</f>
        <v>-0.2904734553212439</v>
      </c>
      <c r="H22" s="8">
        <v>-0.15272136474411047</v>
      </c>
    </row>
    <row r="23" spans="1:8" ht="9">
      <c r="A23" s="2" t="s">
        <v>14</v>
      </c>
      <c r="B23" s="6">
        <v>10798</v>
      </c>
      <c r="C23" s="6">
        <v>11102</v>
      </c>
      <c r="D23" s="7">
        <v>10173</v>
      </c>
      <c r="E23" s="7">
        <f t="shared" si="0"/>
        <v>-304</v>
      </c>
      <c r="F23" s="6">
        <v>178789</v>
      </c>
      <c r="G23" s="8">
        <f>(B23-D23)/179126*100</f>
        <v>0.3489164052119737</v>
      </c>
      <c r="H23" s="8">
        <v>0.6328694133383447</v>
      </c>
    </row>
    <row r="24" spans="1:8" ht="9">
      <c r="A24" s="2" t="s">
        <v>15</v>
      </c>
      <c r="B24" s="6">
        <v>29198</v>
      </c>
      <c r="C24" s="6">
        <v>32805</v>
      </c>
      <c r="D24" s="7">
        <v>28296</v>
      </c>
      <c r="E24" s="7">
        <f t="shared" si="0"/>
        <v>-3607</v>
      </c>
      <c r="F24" s="6">
        <v>459967</v>
      </c>
      <c r="G24" s="8">
        <f>(B24-D24)/463525*100</f>
        <v>0.1945957607464538</v>
      </c>
      <c r="H24" s="8">
        <v>0.439505906467447</v>
      </c>
    </row>
    <row r="25" spans="1:8" ht="9">
      <c r="A25" s="2" t="s">
        <v>16</v>
      </c>
      <c r="B25" s="6">
        <v>9519</v>
      </c>
      <c r="C25" s="6">
        <v>10602</v>
      </c>
      <c r="D25" s="7">
        <v>9601</v>
      </c>
      <c r="E25" s="7">
        <f t="shared" si="0"/>
        <v>-1083</v>
      </c>
      <c r="F25" s="6">
        <v>167755</v>
      </c>
      <c r="G25" s="8">
        <f>(B25-D25)/168808*100</f>
        <v>-0.04857589687692526</v>
      </c>
      <c r="H25" s="8">
        <v>0.03598161988072978</v>
      </c>
    </row>
    <row r="26" spans="1:8" ht="9">
      <c r="A26" s="1" t="s">
        <v>19</v>
      </c>
      <c r="B26" s="10">
        <v>384483</v>
      </c>
      <c r="C26" s="10">
        <v>414970</v>
      </c>
      <c r="D26" s="11">
        <v>371802</v>
      </c>
      <c r="E26" s="11">
        <f t="shared" si="0"/>
        <v>-30487</v>
      </c>
      <c r="F26" s="10">
        <v>6061960</v>
      </c>
      <c r="G26" s="12">
        <f>(B26-D26)/6093158*100</f>
        <v>0.20811868000140485</v>
      </c>
      <c r="H26" s="12">
        <v>0.3095052531278672</v>
      </c>
    </row>
    <row r="27" spans="1:8" ht="6" customHeight="1">
      <c r="A27" s="1"/>
      <c r="B27" s="13"/>
      <c r="C27" s="13"/>
      <c r="D27" s="13"/>
      <c r="E27" s="13"/>
      <c r="F27" s="13"/>
      <c r="G27" s="13"/>
      <c r="H27" s="13"/>
    </row>
    <row r="28" spans="1:8" ht="9">
      <c r="A28" s="4"/>
      <c r="B28" s="4"/>
      <c r="C28" s="4"/>
      <c r="D28" s="4"/>
      <c r="E28" s="4"/>
      <c r="F28" s="4"/>
      <c r="G28" s="4"/>
      <c r="H28" s="4"/>
    </row>
    <row r="29" spans="1:8" ht="9">
      <c r="A29" s="21" t="s">
        <v>18</v>
      </c>
      <c r="B29" s="21"/>
      <c r="C29" s="21"/>
      <c r="D29" s="21"/>
      <c r="E29" s="21"/>
      <c r="F29" s="21"/>
      <c r="G29" s="21"/>
      <c r="H29" s="21"/>
    </row>
    <row r="30" spans="1:8" ht="9">
      <c r="A30" s="22"/>
      <c r="B30" s="22"/>
      <c r="C30" s="22"/>
      <c r="D30" s="22"/>
      <c r="E30" s="22"/>
      <c r="F30" s="22"/>
      <c r="G30" s="22"/>
      <c r="H30" s="22"/>
    </row>
    <row r="31" spans="1:8" ht="9">
      <c r="A31" s="2"/>
      <c r="B31" s="2"/>
      <c r="C31" s="2"/>
      <c r="D31" s="2"/>
      <c r="E31" s="2"/>
      <c r="F31" s="2"/>
      <c r="G31" s="2"/>
      <c r="H31" s="14"/>
    </row>
    <row r="32" ht="9">
      <c r="A32" s="2"/>
    </row>
    <row r="33" ht="9">
      <c r="A33" s="2"/>
    </row>
    <row r="34" ht="9">
      <c r="A34" s="2"/>
    </row>
  </sheetData>
  <sheetProtection/>
  <mergeCells count="9">
    <mergeCell ref="A29:H29"/>
    <mergeCell ref="A30:H30"/>
    <mergeCell ref="C3:D3"/>
    <mergeCell ref="B3:B4"/>
    <mergeCell ref="E3:E4"/>
    <mergeCell ref="F3:F4"/>
    <mergeCell ref="G3:G4"/>
    <mergeCell ref="H3:H4"/>
    <mergeCell ref="A3:A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2014-10-14T09:06:47Z</cp:lastPrinted>
  <dcterms:created xsi:type="dcterms:W3CDTF">1996-11-05T10:16:36Z</dcterms:created>
  <dcterms:modified xsi:type="dcterms:W3CDTF">2014-10-14T09:07:21Z</dcterms:modified>
  <cp:category/>
  <cp:version/>
  <cp:contentType/>
  <cp:contentStatus/>
</cp:coreProperties>
</file>